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syb13</author>
  </authors>
  <commentList>
    <comment ref="D2" authorId="0">
      <text>
        <r>
          <rPr>
            <b/>
            <sz val="9"/>
            <rFont val="宋体"/>
            <charset val="134"/>
          </rPr>
          <t>syb13:</t>
        </r>
        <r>
          <rPr>
            <sz val="9"/>
            <rFont val="宋体"/>
            <charset val="134"/>
          </rPr>
          <t xml:space="preserve">
中润招聘</t>
        </r>
      </text>
    </comment>
  </commentList>
</comments>
</file>

<file path=xl/sharedStrings.xml><?xml version="1.0" encoding="utf-8"?>
<sst xmlns="http://schemas.openxmlformats.org/spreadsheetml/2006/main" count="1236" uniqueCount="473">
  <si>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</si>
  <si>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</si>
  <si>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</si>
  <si>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</si>
  <si>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</si>
  <si>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</si>
  <si>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</si>
  <si>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</si>
  <si>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</si>
  <si>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</si>
  <si>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</si>
  <si>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</si>
  <si>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</si>
  <si>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</si>
  <si>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</si>
  <si>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</si>
  <si>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</si>
  <si>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</si>
  <si>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</si>
  <si>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</si>
  <si>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</si>
  <si>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</si>
  <si>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</si>
  <si>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</si>
  <si>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</si>
  <si>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</si>
  <si>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</si>
  <si>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</si>
  <si>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</si>
  <si>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</si>
  <si>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</si>
  <si>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</si>
  <si>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</si>
  <si>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</si>
  <si>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</si>
  <si>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</si>
  <si>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</si>
  <si>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</si>
  <si>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</si>
  <si>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</si>
  <si>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</si>
  <si>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</si>
  <si>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</si>
  <si>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浙江银泰物业管理服务有限公司</t>
  </si>
  <si>
    <t>假外包</t>
  </si>
  <si>
    <t>劳动合同</t>
  </si>
  <si>
    <t>沈子轶</t>
  </si>
  <si>
    <t>330683200009060437</t>
  </si>
  <si>
    <t>群众</t>
  </si>
  <si>
    <t>中国</t>
  </si>
  <si>
    <t>否</t>
  </si>
  <si>
    <t>萧山</t>
  </si>
  <si>
    <t>仙女湖</t>
  </si>
  <si>
    <t>礼宾</t>
  </si>
  <si>
    <t>招商银行杭州滨江支行</t>
  </si>
  <si>
    <t>6214830418151808</t>
  </si>
  <si>
    <t>浙江省</t>
  </si>
  <si>
    <t>5%</t>
  </si>
  <si>
    <t>202312</t>
  </si>
  <si>
    <t>杭州二分</t>
  </si>
  <si>
    <t>杭州市</t>
  </si>
  <si>
    <t>萧山区</t>
  </si>
  <si>
    <t>戴村镇锦绣路62号</t>
  </si>
  <si>
    <t>男</t>
  </si>
  <si>
    <t>未婚</t>
  </si>
  <si>
    <t>大专</t>
  </si>
  <si>
    <t>2025-10-11</t>
  </si>
  <si>
    <t>俞梦</t>
  </si>
  <si>
    <t>450329199209240317</t>
  </si>
  <si>
    <t>招商银行杭州九和支行</t>
  </si>
  <si>
    <t>6214830411715641</t>
  </si>
  <si>
    <t>初中</t>
  </si>
  <si>
    <t>2025-09-30</t>
  </si>
  <si>
    <t>张婷婷</t>
  </si>
  <si>
    <t>532725200309292468</t>
  </si>
  <si>
    <t>客服</t>
  </si>
  <si>
    <t>招商银行长沙德思勤支行</t>
  </si>
  <si>
    <t>6214837412722617</t>
  </si>
  <si>
    <t>202403</t>
  </si>
  <si>
    <t>女</t>
  </si>
  <si>
    <t>2026-01-10</t>
  </si>
  <si>
    <t>金佳怡</t>
  </si>
  <si>
    <t>33018120021022902X</t>
  </si>
  <si>
    <t>招商银行杭州萧山支行</t>
  </si>
  <si>
    <t>6214836218005425</t>
  </si>
  <si>
    <t>河上镇东山村金坞4组8号</t>
  </si>
  <si>
    <t>中国人寿财产股份有限公司宁波市分公司</t>
  </si>
  <si>
    <t>外包</t>
  </si>
  <si>
    <t>陈燕</t>
  </si>
  <si>
    <t>330205198804080321</t>
  </si>
  <si>
    <t>海曙</t>
  </si>
  <si>
    <t>客服部</t>
  </si>
  <si>
    <t>坐席</t>
  </si>
  <si>
    <t>中国银行宁波市分行营业部</t>
  </si>
  <si>
    <t>6217251400028895680</t>
  </si>
  <si>
    <t>象山</t>
  </si>
  <si>
    <t>宁波市</t>
  </si>
  <si>
    <t>海曙区</t>
  </si>
  <si>
    <t>水岸枫情5幢34号</t>
  </si>
  <si>
    <t>浙江省宁波市海曙区冷静街43弄55号501室</t>
  </si>
  <si>
    <t>宁波海曙</t>
  </si>
  <si>
    <t>居民</t>
  </si>
  <si>
    <t>已婚已育</t>
  </si>
  <si>
    <t>胡志峰</t>
  </si>
  <si>
    <t>2025-10-31</t>
  </si>
  <si>
    <t>郑剑婧</t>
  </si>
  <si>
    <t>330203198702221864</t>
  </si>
  <si>
    <t>消保岗</t>
  </si>
  <si>
    <t>宁波银行月湖支行</t>
  </si>
  <si>
    <t>6214180000022893773</t>
  </si>
  <si>
    <t>解放南路269号</t>
  </si>
  <si>
    <t>浙江省宁波市海曙区解放南路269号601室</t>
  </si>
  <si>
    <t>是</t>
  </si>
  <si>
    <t>无</t>
  </si>
  <si>
    <t>沈科力</t>
  </si>
  <si>
    <t>童雷</t>
  </si>
  <si>
    <t>330227199309190032</t>
  </si>
  <si>
    <t>中国农业银行宁波大嵩分行</t>
  </si>
  <si>
    <t>6228480318013501479</t>
  </si>
  <si>
    <t>鄞州区</t>
  </si>
  <si>
    <t>百丈街道万兴小区15幢601室</t>
  </si>
  <si>
    <t>浙江省宁波市鄞州区瞻岐镇周一村208号</t>
  </si>
  <si>
    <t>浙江宁波鄞州</t>
  </si>
  <si>
    <t>农业户口</t>
  </si>
  <si>
    <t>童根祥</t>
  </si>
  <si>
    <t>130959536045</t>
  </si>
  <si>
    <t>周莹莹</t>
  </si>
  <si>
    <t>371327200102173023</t>
  </si>
  <si>
    <t>宁波银行鄞州中心区营业部</t>
  </si>
  <si>
    <t>6214180002031939969</t>
  </si>
  <si>
    <t>钟公庙街道芝兰新城</t>
  </si>
  <si>
    <t>山东省莒南县筵宾镇范家水磨村973号</t>
  </si>
  <si>
    <t>山东临沂</t>
  </si>
  <si>
    <t>专科</t>
  </si>
  <si>
    <t>彭学秀</t>
  </si>
  <si>
    <t>商雪娇</t>
  </si>
  <si>
    <t>342225199412162049</t>
  </si>
  <si>
    <t>中国银行宁波五乡支行</t>
  </si>
  <si>
    <t>6217561400009216612</t>
  </si>
  <si>
    <t xml:space="preserve">高桥镇藕缆桥西路百佳公寓  </t>
  </si>
  <si>
    <t>安徽省泗县刘圩镇高渡村高渡庄513号</t>
  </si>
  <si>
    <t>安徽宿州</t>
  </si>
  <si>
    <t>商守永</t>
  </si>
  <si>
    <t>余柔颖</t>
  </si>
  <si>
    <t>331023200105113123</t>
  </si>
  <si>
    <t>办公室</t>
  </si>
  <si>
    <t>前台</t>
  </si>
  <si>
    <t>宁波银行钟公庙支行</t>
  </si>
  <si>
    <t>6214180000024761960</t>
  </si>
  <si>
    <t>50万</t>
  </si>
  <si>
    <t>宁波鄞州区长丰如意金水湾18幢</t>
  </si>
  <si>
    <t>浙江省天台县平桥镇新屋西余村中心路1巷6-1号</t>
  </si>
  <si>
    <t>浙江台州</t>
  </si>
  <si>
    <t>居民户口</t>
  </si>
  <si>
    <t>退休返聘</t>
  </si>
  <si>
    <t>郭菊英</t>
  </si>
  <si>
    <t>330205196208021529</t>
  </si>
  <si>
    <t>江北</t>
  </si>
  <si>
    <t>清洁</t>
  </si>
  <si>
    <t>广发银行股份有限公司宁波北岸琴森社区支行</t>
  </si>
  <si>
    <t>6214625021001300195</t>
  </si>
  <si>
    <t>江北区</t>
  </si>
  <si>
    <t>滨湖晴园13幢903室</t>
  </si>
  <si>
    <t>宁波市江北区甬江街道包家村李家107号</t>
  </si>
  <si>
    <t>浙江宁波</t>
  </si>
  <si>
    <t>杨利芬</t>
  </si>
  <si>
    <t>330227197312296365</t>
  </si>
  <si>
    <t>档案管理</t>
  </si>
  <si>
    <t>广发银行股份有限公司宁波宁东支行</t>
  </si>
  <si>
    <t>6214625021000498669</t>
  </si>
  <si>
    <t>曙光路90号10幢403室</t>
  </si>
  <si>
    <t>宁波市鄞州区曙光路90号10幢403室</t>
  </si>
  <si>
    <t>中专</t>
  </si>
  <si>
    <t>包忠法</t>
  </si>
  <si>
    <t>330205196102061514</t>
  </si>
  <si>
    <t>跑单</t>
  </si>
  <si>
    <t>广发银行股份有限公司宁波海曙支行</t>
  </si>
  <si>
    <t>6225685039000003837</t>
  </si>
  <si>
    <t>滨湖晴园11栋1701室</t>
  </si>
  <si>
    <t>宁波市江北区甬江街道包家村姜家89号</t>
  </si>
  <si>
    <t>龚忠良</t>
  </si>
  <si>
    <t>330222195312026639</t>
  </si>
  <si>
    <t>慈溪</t>
  </si>
  <si>
    <t>广发银行股份有限公司宁波慈溪支行</t>
  </si>
  <si>
    <t>6214625025000047913</t>
  </si>
  <si>
    <t>慈溪市</t>
  </si>
  <si>
    <t>白沙路街道八字桥村南二环东路1488号</t>
  </si>
  <si>
    <t>浙江省慈溪市白沙路街道南二环东路1488号</t>
  </si>
  <si>
    <t>浙江慈溪</t>
  </si>
  <si>
    <t>2024-03-30</t>
  </si>
  <si>
    <t>陈月波</t>
  </si>
  <si>
    <t>33021919691023002X</t>
  </si>
  <si>
    <t>余姚</t>
  </si>
  <si>
    <t>广发银行股份有限公司宁波余姚支行</t>
  </si>
  <si>
    <t>6214625021001175225</t>
  </si>
  <si>
    <t>余姚市</t>
  </si>
  <si>
    <t>阳明街道长安新村南小区14幢403室</t>
  </si>
  <si>
    <t>浙江省余姚市阳明街道长安新村南小区14幢403室</t>
  </si>
  <si>
    <t>浙江余姚</t>
  </si>
  <si>
    <t>蒋巧玲</t>
  </si>
  <si>
    <t>330226196808047847</t>
  </si>
  <si>
    <t>宁海</t>
  </si>
  <si>
    <t>广发银行股份有限公司宁波宁海支行</t>
  </si>
  <si>
    <t>6214625021000363111</t>
  </si>
  <si>
    <t>宁海县</t>
  </si>
  <si>
    <t>长街镇东兴中路131号</t>
  </si>
  <si>
    <t>浙江省宁海县长街镇庙树塘村1组32号</t>
  </si>
  <si>
    <t>浙江宁海</t>
  </si>
  <si>
    <t>2024-10-31</t>
  </si>
  <si>
    <t>方月玲</t>
  </si>
  <si>
    <t>320324196710262988</t>
  </si>
  <si>
    <t>镇海</t>
  </si>
  <si>
    <t>广发银行股份有限公司宁波镇海支行</t>
  </si>
  <si>
    <t>6214625021001158619</t>
  </si>
  <si>
    <t>镇海区</t>
  </si>
  <si>
    <t>骆驼街道海映星洲南区14幢1904室</t>
  </si>
  <si>
    <t>江苏省睢宁县双沟镇胥湾村486号</t>
  </si>
  <si>
    <t>江苏睢宁</t>
  </si>
  <si>
    <t>小学</t>
  </si>
  <si>
    <t>胥冲</t>
  </si>
  <si>
    <t>陈晓红</t>
  </si>
  <si>
    <t>330203196608271524</t>
  </si>
  <si>
    <t>理赔</t>
  </si>
  <si>
    <t>6214625025000049984</t>
  </si>
  <si>
    <t>翠柏二里10幢34号307室</t>
  </si>
  <si>
    <t>浙江省宁波市海曙区翠柏二里10幢34号607室</t>
  </si>
  <si>
    <t>离异</t>
  </si>
  <si>
    <t>张芬琴</t>
  </si>
  <si>
    <t>33022719580108492X</t>
  </si>
  <si>
    <t>鄞州</t>
  </si>
  <si>
    <t>鄞州银行南部商务区支行</t>
  </si>
  <si>
    <t>6235390010067119084</t>
  </si>
  <si>
    <t>南裕小区17幢201室</t>
  </si>
  <si>
    <t>浙江省宁波市鄞州区三桥村</t>
  </si>
  <si>
    <t>黄春华</t>
  </si>
  <si>
    <t>陈梦芹</t>
  </si>
  <si>
    <t>340421197306193444</t>
  </si>
  <si>
    <t>北仑</t>
  </si>
  <si>
    <t>广发银行股份有限公司宁波北仑支行</t>
  </si>
  <si>
    <t>6225685022000131600</t>
  </si>
  <si>
    <t>北仑区</t>
  </si>
  <si>
    <t>新矸镇贝契村</t>
  </si>
  <si>
    <t>安徽省凤台县杨村镇店集村曹庄191-1</t>
  </si>
  <si>
    <t>安徽凤台</t>
  </si>
  <si>
    <t>方亿芬</t>
  </si>
  <si>
    <t>330227196507287026</t>
  </si>
  <si>
    <t>6225685039000000932</t>
  </si>
  <si>
    <t>区柳汀街618弄3号501室</t>
  </si>
  <si>
    <t>浙江省宁波市海曙区柳汀街618弄3号501室</t>
  </si>
  <si>
    <t>欧素云</t>
  </si>
  <si>
    <t>330225196608012301</t>
  </si>
  <si>
    <t>浙江省农村信用社联合社象山县农村信用合作联社</t>
  </si>
  <si>
    <t>6217360299002273080</t>
  </si>
  <si>
    <t>象山县</t>
  </si>
  <si>
    <t>丹东街道欢乐家园三期70幢208室</t>
  </si>
  <si>
    <t>陕西省安康市汉滨区五里镇欢喜岭村六组212号</t>
  </si>
  <si>
    <t>浙江象山</t>
  </si>
  <si>
    <t>王林梅</t>
  </si>
  <si>
    <t>332625195710065628</t>
  </si>
  <si>
    <t>高新区</t>
  </si>
  <si>
    <t>科技支公司</t>
  </si>
  <si>
    <t>广发银行股份有限公司宁波鄞州支行</t>
  </si>
  <si>
    <t>6214625021001135450</t>
  </si>
  <si>
    <t>宁波市鄞州区傅家村</t>
  </si>
  <si>
    <t>浙江省天台县雷锋乡白坭坦村3组54号</t>
  </si>
  <si>
    <t>陈志莲</t>
  </si>
  <si>
    <t>330227197312242500</t>
  </si>
  <si>
    <r>
      <rPr>
        <sz val="10"/>
        <color rgb="FF000000"/>
        <rFont val="宋体"/>
        <charset val="134"/>
      </rPr>
      <t>营业部</t>
    </r>
  </si>
  <si>
    <t>营业部</t>
  </si>
  <si>
    <t>6225685039000174075</t>
  </si>
  <si>
    <t>洋江水岸10幢903室</t>
  </si>
  <si>
    <t>鄞州区下应街道东升村陆家96号</t>
  </si>
  <si>
    <t>陈菊冲</t>
  </si>
  <si>
    <t>330222196606179125</t>
  </si>
  <si>
    <t>杭州湾</t>
  </si>
  <si>
    <t>广发银行股份有限公司杭州湾新区支行</t>
  </si>
  <si>
    <t>6214625021001448564</t>
  </si>
  <si>
    <t>庵东镇虹桥村上陆丁路</t>
  </si>
  <si>
    <t>浙江省慈溪市庵东镇虹桥村上陆丁路</t>
  </si>
  <si>
    <t>陈霓</t>
  </si>
  <si>
    <t>330203196309130967</t>
  </si>
  <si>
    <t>财务部</t>
  </si>
  <si>
    <t>装订</t>
  </si>
  <si>
    <t>6214625025000171036</t>
  </si>
  <si>
    <t>四眼碶街128弄6号504</t>
  </si>
  <si>
    <t>宁波市鄞州区四眼碶街128弄6号504</t>
  </si>
  <si>
    <t>高中</t>
  </si>
  <si>
    <t>章飞玉</t>
  </si>
  <si>
    <t>330224197104117546</t>
  </si>
  <si>
    <t>奉化</t>
  </si>
  <si>
    <t>广发银行股份有限公司宁波奉化支行</t>
  </si>
  <si>
    <t>6225685022000316839</t>
  </si>
  <si>
    <t>奉化区</t>
  </si>
  <si>
    <t>云山新语3幢二单元903室</t>
  </si>
  <si>
    <t>浙江省奉化市莼湖镇后琅村2组19号</t>
  </si>
  <si>
    <t>浙江奉化</t>
  </si>
  <si>
    <t>许仁杰</t>
  </si>
  <si>
    <t>2025-11-30</t>
  </si>
  <si>
    <t>林桂琴</t>
  </si>
  <si>
    <t>330225196401188625</t>
  </si>
  <si>
    <t>理赔部</t>
  </si>
  <si>
    <t>宁波银行股份有限公司粮丰社区支行</t>
  </si>
  <si>
    <t>6214186666003239758</t>
  </si>
  <si>
    <t>南苑北区228弄24号109室</t>
  </si>
  <si>
    <t>浙江省宁波市镇海区九龙湖镇汶溪村上宋54号</t>
  </si>
  <si>
    <t>蔡茜茜</t>
  </si>
  <si>
    <t>2025-12-31</t>
  </si>
  <si>
    <t>中节能东台太阳能发电有限公司</t>
  </si>
  <si>
    <t>张安芳</t>
  </si>
  <si>
    <t>320919196301237724</t>
  </si>
  <si>
    <t>东台</t>
  </si>
  <si>
    <t>厨师</t>
  </si>
  <si>
    <t>中国农业银行股份有限公司东台沿海经济区支行</t>
  </si>
  <si>
    <t>6228231989026147674</t>
  </si>
  <si>
    <t>江苏省</t>
  </si>
  <si>
    <t>80万</t>
  </si>
  <si>
    <t>盐城市</t>
  </si>
  <si>
    <t>东台市</t>
  </si>
  <si>
    <t>弶港镇弶港13号</t>
  </si>
  <si>
    <t>江苏省东台市弶港镇弶港13号</t>
  </si>
  <si>
    <t>江苏省盐城市</t>
  </si>
  <si>
    <t>已婚</t>
  </si>
  <si>
    <t>王田银</t>
  </si>
  <si>
    <t>中节能浙江太阳能科技有限公司</t>
  </si>
  <si>
    <t>朱妹宝</t>
  </si>
  <si>
    <t>330411196808030224</t>
  </si>
  <si>
    <t>嘉兴</t>
  </si>
  <si>
    <t>中国农业银行股份有限公司嘉兴秀洲支行</t>
  </si>
  <si>
    <t>6228480349413435570</t>
  </si>
  <si>
    <t>嘉兴市</t>
  </si>
  <si>
    <t>秀洲区</t>
  </si>
  <si>
    <t>油车港镇上睦村东范埭</t>
  </si>
  <si>
    <t>浙江省嘉兴市秀洲区油车港镇上睦村东范埭12号</t>
  </si>
  <si>
    <t>浙江嘉兴</t>
  </si>
  <si>
    <t>赵荣</t>
  </si>
  <si>
    <t>中节能太阳能科技巢湖有限公司</t>
  </si>
  <si>
    <t>沈成英</t>
  </si>
  <si>
    <t>342601196606151628</t>
  </si>
  <si>
    <t>巢湖</t>
  </si>
  <si>
    <t>中国农业银行股份有限公司巢湖槐林支行</t>
  </si>
  <si>
    <t>6230520660047391072</t>
  </si>
  <si>
    <t>安徽省</t>
  </si>
  <si>
    <t>合肥市</t>
  </si>
  <si>
    <t>巢湖市</t>
  </si>
  <si>
    <t>坝镇东行政村山王村</t>
  </si>
  <si>
    <t>安徽省合肥市巢湖市坝镇镇湖东行政村山王村</t>
  </si>
  <si>
    <t>安徽省巢湖市</t>
  </si>
  <si>
    <t>王业尧</t>
  </si>
  <si>
    <t>中节能太阳能科技扬州有限公司</t>
  </si>
  <si>
    <t>闫灯梅</t>
  </si>
  <si>
    <t>321088197002182021</t>
  </si>
  <si>
    <t>扬州</t>
  </si>
  <si>
    <t>中国农业银行股份有限公司扬州真武支行</t>
  </si>
  <si>
    <t>6228480445774366675</t>
  </si>
  <si>
    <t>扬州市</t>
  </si>
  <si>
    <t>江都区</t>
  </si>
  <si>
    <t>真武镇新村78号</t>
  </si>
  <si>
    <t>扬州电站</t>
  </si>
  <si>
    <t>扬州市真武镇</t>
  </si>
  <si>
    <t>景义斌</t>
  </si>
  <si>
    <t>杭州舒能电力科技有限公司</t>
  </si>
  <si>
    <t>潘桂才</t>
  </si>
  <si>
    <t>32091919570417791X</t>
  </si>
  <si>
    <t>保安</t>
  </si>
  <si>
    <t>中国农业银行股份有限公司沿海经济区支行</t>
  </si>
  <si>
    <t>6228481985269992278</t>
  </si>
  <si>
    <t>新曹镇东风村二组61号</t>
  </si>
  <si>
    <t>江苏省东台市新曹镇东风村二组61号</t>
  </si>
  <si>
    <t>江苏东台</t>
  </si>
  <si>
    <t>潘爱军</t>
  </si>
  <si>
    <t>中节能太阳能科技寿县有限公司</t>
  </si>
  <si>
    <t>武子琳</t>
  </si>
  <si>
    <t>342422198112271427</t>
  </si>
  <si>
    <t>寿县</t>
  </si>
  <si>
    <t>中国农业银行股份有限公司寿县正阳支行</t>
  </si>
  <si>
    <t>6228412014511169173</t>
  </si>
  <si>
    <t>淮南市</t>
  </si>
  <si>
    <t>正阳关镇新坝村叶小郢组</t>
  </si>
  <si>
    <t>安徽省淮南市寿县正阳关镇新坝村叶小郢组</t>
  </si>
  <si>
    <t>安徽省淮南</t>
  </si>
  <si>
    <t>张运柱</t>
  </si>
  <si>
    <t>慈溪舒能新能源科技有限公司</t>
  </si>
  <si>
    <t>蒋先芬</t>
  </si>
  <si>
    <t>520181197510262148</t>
  </si>
  <si>
    <t>中国农业银行股份有限公司周巷支行</t>
  </si>
  <si>
    <t>6228480318327759870</t>
  </si>
  <si>
    <t>小曹娥镇朗海村海塘南二区59号</t>
  </si>
  <si>
    <t>余姚市小曹娥镇朗海村海塘南二区59号</t>
  </si>
  <si>
    <t>洪利千</t>
  </si>
  <si>
    <t>13567933232</t>
  </si>
  <si>
    <t>中节能（长兴）太阳能科技有限公司</t>
  </si>
  <si>
    <t>韩为珍</t>
  </si>
  <si>
    <t>330522197001113140</t>
  </si>
  <si>
    <t>长兴</t>
  </si>
  <si>
    <t>中国农业银行股份有限公司长兴县支行</t>
  </si>
  <si>
    <t>6228430358010277575</t>
  </si>
  <si>
    <t>湖州市</t>
  </si>
  <si>
    <t>长兴县</t>
  </si>
  <si>
    <t>吕山乡雁陶村</t>
  </si>
  <si>
    <t>浙江省长兴县虹星桥镇罗家村孙家湾自然村15号</t>
  </si>
  <si>
    <t>浙江长兴</t>
  </si>
  <si>
    <t>俞爱国</t>
  </si>
  <si>
    <t>嘉善舒能新能源科技有限公司</t>
  </si>
  <si>
    <t>王芳</t>
  </si>
  <si>
    <t>330421197201053822</t>
  </si>
  <si>
    <t>嘉善</t>
  </si>
  <si>
    <t>中国农业银行股份有限公司陶庄支行</t>
  </si>
  <si>
    <t>6228480348989862076</t>
  </si>
  <si>
    <t>嘉善县</t>
  </si>
  <si>
    <t>陶庄镇夏湖大道389号</t>
  </si>
  <si>
    <t>浙江省嘉善县陶庄镇利生村南玉港52号</t>
  </si>
  <si>
    <t>浙江嘉善</t>
  </si>
  <si>
    <t>诸月忠</t>
  </si>
  <si>
    <t>13506833389</t>
  </si>
  <si>
    <t>中节能太阳能科技（安徽）有限公司</t>
  </si>
  <si>
    <t>汪海利</t>
  </si>
  <si>
    <t>342201197708129088</t>
  </si>
  <si>
    <t>宿州</t>
  </si>
  <si>
    <t>中国农业银行股份有限公司北杨寨分理处</t>
  </si>
  <si>
    <t>6228413160368006510</t>
  </si>
  <si>
    <t>宿州市</t>
  </si>
  <si>
    <t>埇桥区</t>
  </si>
  <si>
    <t>朱仙庄镇二铺村</t>
  </si>
  <si>
    <t>安徽省宿州市埇桥区经济技术开发区王桥村汪家组44号</t>
  </si>
  <si>
    <t>农村</t>
  </si>
  <si>
    <t>刘晓东</t>
  </si>
  <si>
    <t>宁波镇海岚能新能源科技有限公司</t>
  </si>
  <si>
    <t>唐春妃</t>
  </si>
  <si>
    <t>330624197003278844</t>
  </si>
  <si>
    <t>中国农业银行股份有限公司澥浦支行</t>
  </si>
  <si>
    <t>6228480310134361610</t>
  </si>
  <si>
    <t>骆驼街道新兴岚湾24栋309室</t>
  </si>
  <si>
    <t>浙江省宁波市镇海区蟹浦镇岚山村中厂54号</t>
  </si>
  <si>
    <t>岑飞云</t>
  </si>
  <si>
    <t>中节能兴化太阳能发电有限公司</t>
  </si>
  <si>
    <t>焦兰祥</t>
  </si>
  <si>
    <t>321281197002154545</t>
  </si>
  <si>
    <t>兴化</t>
  </si>
  <si>
    <t>中国农业银行股份有限公司兴化虹光支行</t>
  </si>
  <si>
    <t>6228273426801724079</t>
  </si>
  <si>
    <t>泰州市</t>
  </si>
  <si>
    <t>兴化市</t>
  </si>
  <si>
    <t>千垛镇荡朱村二组035号</t>
  </si>
  <si>
    <t>江苏省兴化市西郊镇荡朱村二组035号</t>
  </si>
  <si>
    <t>江苏.兴化</t>
  </si>
  <si>
    <t>朱宜道</t>
  </si>
  <si>
    <t>慈溪协能新能源科技有限公司</t>
  </si>
  <si>
    <t>虞拉吉</t>
  </si>
  <si>
    <t>330222196712033146</t>
  </si>
  <si>
    <t>中国农业银行股份有限公司掌起支行</t>
  </si>
  <si>
    <t>6228480310054925311</t>
  </si>
  <si>
    <t>掌起镇镇中路172弄12号</t>
  </si>
  <si>
    <t>浙江省慈溪市掌起镇陈家村陈五</t>
  </si>
  <si>
    <t>陈尧齐</t>
  </si>
  <si>
    <t>嘉善风凌新能源科技有限公司</t>
  </si>
  <si>
    <t>丁黎英</t>
  </si>
  <si>
    <t>330421197601255028</t>
  </si>
  <si>
    <t>中国农业银行股份有限公司嘉善县杨庙支行</t>
  </si>
  <si>
    <t>6228410344551801076</t>
  </si>
  <si>
    <t>嘉善县天凝镇光明村六百亩荡北滩</t>
  </si>
  <si>
    <t>浙江省嘉兴市嘉善县天凝镇杨庙社区宏杨村陈庄浜35号</t>
  </si>
  <si>
    <t>陈二生</t>
  </si>
  <si>
    <t>13732574105</t>
  </si>
  <si>
    <t>茆玉方</t>
  </si>
  <si>
    <t>320924197007026868</t>
  </si>
  <si>
    <t>中国农业银行股份有限公司杭州临江支行</t>
  </si>
  <si>
    <t>6230520320032982274</t>
  </si>
  <si>
    <t>临江街道农一农二总场</t>
  </si>
  <si>
    <t>江苏省射阳县洋马镇港中居委会四组88号</t>
  </si>
  <si>
    <t>江苏射阳</t>
  </si>
  <si>
    <t>王玉新</t>
  </si>
  <si>
    <t>19106185928</t>
  </si>
  <si>
    <t>2026-01-08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</si>
</sst>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m\-dd;@"/>
  </numFmts>
  <fonts count="33">
    <font>
      <sz val="11"/>
      <color theme="1"/>
      <name val="等线"/>
      <charset val="134"/>
      <scheme val="minor"/>
    </font>
    <font>
      <sz val="10"/>
      <name val="微软雅黑"/>
      <charset val="134"/>
    </font>
    <font>
      <sz val="10"/>
      <color theme="1"/>
      <name val="微软雅黑"/>
      <charset val="134"/>
    </font>
    <font>
      <sz val="12"/>
      <color theme="1"/>
      <name val="等线"/>
      <charset val="134"/>
      <scheme val="minor"/>
    </font>
    <font>
      <sz val="10"/>
      <color rgb="FF000000"/>
      <name val="微软雅黑"/>
      <charset val="134"/>
    </font>
    <font>
      <sz val="10"/>
      <name val="微软雅黑"/>
      <charset val="0"/>
    </font>
    <font>
      <sz val="10"/>
      <color rgb="FF000000"/>
      <name val="宋体"/>
      <charset val="134"/>
    </font>
    <font>
      <sz val="11"/>
      <color rgb="FF000000"/>
      <name val="微软雅黑"/>
      <charset val="134"/>
    </font>
    <font>
      <sz val="11"/>
      <color theme="1"/>
      <name val="等线"/>
      <charset val="134"/>
    </font>
    <font>
      <sz val="10"/>
      <color rgb="FFFF0000"/>
      <name val="微软雅黑"/>
      <charset val="134"/>
    </font>
    <font>
      <sz val="10"/>
      <name val="宋体"/>
      <charset val="0"/>
    </font>
    <font>
      <sz val="10"/>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9"/>
      <name val="宋体"/>
      <charset val="134"/>
    </font>
    <font>
      <sz val="9"/>
      <name val="宋体"/>
      <charset val="134"/>
    </font>
  </fonts>
  <fills count="37">
    <fill>
      <patternFill patternType="none"/>
    </fill>
    <fill>
      <patternFill patternType="gray125"/>
    </fill>
    <fill>
      <patternFill patternType="solid">
        <fgColor theme="0" tint="-0.149998474074526"/>
        <bgColor indexed="64"/>
      </patternFill>
    </fill>
    <fill>
      <patternFill patternType="solid">
        <fgColor theme="4" tint="0.4"/>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6"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7" borderId="8" applyNumberFormat="0" applyAlignment="0" applyProtection="0">
      <alignment vertical="center"/>
    </xf>
    <xf numFmtId="0" fontId="21" fillId="8" borderId="9" applyNumberFormat="0" applyAlignment="0" applyProtection="0">
      <alignment vertical="center"/>
    </xf>
    <xf numFmtId="0" fontId="22" fillId="8" borderId="8" applyNumberFormat="0" applyAlignment="0" applyProtection="0">
      <alignment vertical="center"/>
    </xf>
    <xf numFmtId="0" fontId="23" fillId="9"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29" fillId="36" borderId="0" applyNumberFormat="0" applyBorder="0" applyAlignment="0" applyProtection="0">
      <alignment vertical="center"/>
    </xf>
    <xf numFmtId="176" fontId="0" fillId="0" borderId="0">
      <alignment vertical="center"/>
    </xf>
  </cellStyleXfs>
  <cellXfs count="48">
    <xf numFmtId="0" fontId="0" fillId="0" borderId="0" xfId="0"/>
    <xf numFmtId="0" fontId="0" fillId="0" borderId="0" xfId="0" applyBorder="1"/>
    <xf numFmtId="49" fontId="0" fillId="0" borderId="0" xfId="0" applyNumberFormat="1"/>
    <xf numFmtId="49" fontId="0" fillId="2" borderId="1" xfId="0" applyNumberFormat="1" applyFill="1" applyBorder="1" applyAlignment="1">
      <alignment horizontal="center" vertical="center"/>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0" xfId="0" applyNumberFormat="1" applyFont="1" applyFill="1" applyAlignment="1"/>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1" xfId="0" applyFont="1" applyFill="1" applyBorder="1" applyAlignment="1">
      <alignment horizontal="left" vertical="center"/>
    </xf>
    <xf numFmtId="14"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4" fillId="0" borderId="0" xfId="0" applyFont="1" applyFill="1" applyBorder="1" applyAlignment="1">
      <alignment horizontal="center" vertical="center"/>
    </xf>
    <xf numFmtId="49" fontId="0" fillId="0" borderId="0" xfId="0" applyNumberFormat="1" applyBorder="1"/>
    <xf numFmtId="0" fontId="1" fillId="0" borderId="1" xfId="0" applyFont="1" applyFill="1" applyBorder="1" applyAlignment="1">
      <alignment horizontal="left" vertical="center" wrapText="1"/>
    </xf>
    <xf numFmtId="49" fontId="5" fillId="0" borderId="0" xfId="0" applyNumberFormat="1" applyFont="1" applyFill="1" applyBorder="1" applyAlignment="1">
      <alignment horizontal="left" vertical="center" wrapText="1"/>
    </xf>
    <xf numFmtId="0" fontId="1" fillId="0" borderId="0" xfId="0" applyFont="1" applyFill="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4" xfId="0" applyFont="1" applyFill="1" applyBorder="1" applyAlignment="1">
      <alignment horizontal="left" vertical="center" wrapText="1"/>
    </xf>
    <xf numFmtId="49" fontId="8" fillId="2"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1"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7" fontId="1" fillId="5" borderId="2" xfId="49"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1" fillId="0" borderId="1" xfId="49" applyNumberFormat="1" applyFont="1" applyFill="1" applyBorder="1" applyAlignment="1">
      <alignment horizontal="center" vertical="center"/>
    </xf>
    <xf numFmtId="177" fontId="2" fillId="4" borderId="1" xfId="0" applyNumberFormat="1" applyFont="1" applyFill="1" applyBorder="1" applyAlignment="1">
      <alignment horizontal="center" vertical="center"/>
    </xf>
    <xf numFmtId="49" fontId="5" fillId="0" borderId="0"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 fillId="0" borderId="2" xfId="0" applyFont="1" applyFill="1" applyBorder="1" applyAlignment="1" quotePrefix="1">
      <alignment horizontal="center" vertical="center"/>
    </xf>
    <xf numFmtId="0" fontId="2" fillId="0" borderId="0" xfId="0" applyFont="1" applyFill="1" applyBorder="1" applyAlignment="1" quotePrefix="1">
      <alignment horizontal="center" vertical="center"/>
    </xf>
    <xf numFmtId="0" fontId="3" fillId="0" borderId="0" xfId="0" applyNumberFormat="1" applyFont="1" applyFill="1" applyAlignment="1" quotePrefix="1"/>
    <xf numFmtId="0" fontId="1"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xf>
    <xf numFmtId="0" fontId="1" fillId="0" borderId="0" xfId="0" applyFont="1" applyFill="1" applyAlignment="1" quotePrefix="1">
      <alignment horizontal="center" vertical="center"/>
    </xf>
    <xf numFmtId="0" fontId="4"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0"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3">
    <dxf>
      <font>
        <color rgb="FF9C0006"/>
      </font>
      <fill>
        <patternFill patternType="solid">
          <bgColor rgb="FFFFC7CE"/>
        </patternFill>
      </fill>
    </dxf>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9994;&#21153;&#31649;&#29702;\1.&#23458;&#25143;&#26381;&#21153;\1.&#38134;&#27888;&#29289;&#19994;\&#21592;&#24037;&#21517;&#20876;&#21450;&#36164;&#26009;\&#21592;&#24037;&#33457;&#21517;&#20876;-&#38134;&#27888;&#29289;&#1999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银泰物业"/>
      <sheetName val="离职"/>
    </sheetNames>
    <sheetDataSet>
      <sheetData sheetId="0">
        <row r="2">
          <cell r="E2" t="str">
            <v>姓名</v>
          </cell>
          <cell r="F2" t="str">
            <v>身份证号</v>
          </cell>
          <cell r="G2" t="str">
            <v>是否残疾</v>
          </cell>
          <cell r="H2" t="str">
            <v>残疾证号</v>
          </cell>
          <cell r="I2" t="str">
            <v>工作地</v>
          </cell>
          <cell r="J2" t="str">
            <v>部门</v>
          </cell>
          <cell r="K2" t="str">
            <v>岗位</v>
          </cell>
          <cell r="L2" t="str">
            <v>联系电话</v>
          </cell>
          <cell r="M2" t="str">
            <v>开户银行</v>
          </cell>
          <cell r="N2" t="str">
            <v>银行卡号</v>
          </cell>
          <cell r="O2" t="str">
            <v>开户行省份</v>
          </cell>
          <cell r="P2" t="str">
            <v>入职时间</v>
          </cell>
          <cell r="Q2" t="str">
            <v>试用期截止</v>
          </cell>
          <cell r="R2" t="str">
            <v>社保基数</v>
          </cell>
          <cell r="S2" t="str">
            <v>公积金基数</v>
          </cell>
          <cell r="T2" t="str">
            <v>公积金比例</v>
          </cell>
          <cell r="U2" t="str">
            <v>缴纳时间</v>
          </cell>
          <cell r="V2" t="str">
            <v>缴纳地</v>
          </cell>
          <cell r="W2" t="str">
            <v>商业险</v>
          </cell>
          <cell r="X2" t="str">
            <v>联系地址（省）</v>
          </cell>
          <cell r="Y2" t="str">
            <v>联系地址（市）</v>
          </cell>
          <cell r="Z2" t="str">
            <v>联系地址（区县）</v>
          </cell>
          <cell r="AA2" t="str">
            <v>联系地址（详细地址）</v>
          </cell>
          <cell r="AB2" t="str">
            <v>通讯地址</v>
          </cell>
          <cell r="AC2" t="str">
            <v>户籍</v>
          </cell>
          <cell r="AD2" t="str">
            <v>户口类型</v>
          </cell>
          <cell r="AE2" t="str">
            <v>年龄</v>
          </cell>
          <cell r="AF2" t="str">
            <v>性别</v>
          </cell>
          <cell r="AG2" t="str">
            <v>婚育</v>
          </cell>
          <cell r="AH2" t="str">
            <v>学历</v>
          </cell>
          <cell r="AI2" t="str">
            <v>职称名称</v>
          </cell>
          <cell r="AJ2" t="str">
            <v>紧急联系人</v>
          </cell>
          <cell r="AK2" t="str">
            <v>联系电话</v>
          </cell>
          <cell r="AL2" t="str">
            <v>合同开始时间</v>
          </cell>
          <cell r="AM2" t="str">
            <v>合同到时间</v>
          </cell>
        </row>
        <row r="3">
          <cell r="E3" t="str">
            <v>赵梦月</v>
          </cell>
          <cell r="F3" t="str">
            <v>410225199606259822</v>
          </cell>
          <cell r="G3" t="str">
            <v>否</v>
          </cell>
          <cell r="H3" t="str">
            <v>/</v>
          </cell>
          <cell r="I3" t="str">
            <v>杭州-萧山</v>
          </cell>
          <cell r="J3" t="str">
            <v>运营管理部</v>
          </cell>
          <cell r="K3" t="str">
            <v>案场经理（见习）</v>
          </cell>
          <cell r="L3">
            <v>15538259062</v>
          </cell>
          <cell r="M3" t="str">
            <v>招商银行杭州滨江支行</v>
          </cell>
          <cell r="N3" t="str">
            <v>6214830418152509</v>
          </cell>
          <cell r="O3" t="str">
            <v>浙江省</v>
          </cell>
          <cell r="P3">
            <v>45261</v>
          </cell>
          <cell r="Q3">
            <v>45351</v>
          </cell>
          <cell r="R3">
            <v>7700</v>
          </cell>
          <cell r="S3">
            <v>7700</v>
          </cell>
          <cell r="T3">
            <v>0.05</v>
          </cell>
          <cell r="U3">
            <v>202312</v>
          </cell>
          <cell r="V3" t="str">
            <v>杭州二分</v>
          </cell>
          <cell r="W3" t="str">
            <v>/</v>
          </cell>
          <cell r="X3" t="str">
            <v>浙江省</v>
          </cell>
          <cell r="Y3" t="str">
            <v>杭州市</v>
          </cell>
          <cell r="Z3" t="str">
            <v>萧山区</v>
          </cell>
          <cell r="AA3" t="str">
            <v>戴村镇锦绣路62号</v>
          </cell>
          <cell r="AB3" t="str">
            <v>河南省兰考县仪封乡代寨一组</v>
          </cell>
          <cell r="AC3" t="str">
            <v>河南省兰考县</v>
          </cell>
          <cell r="AD3" t="str">
            <v>农业户口</v>
          </cell>
          <cell r="AE3">
            <v>28</v>
          </cell>
          <cell r="AF3" t="str">
            <v>女</v>
          </cell>
          <cell r="AG3" t="str">
            <v>未婚</v>
          </cell>
          <cell r="AH3" t="str">
            <v>大专</v>
          </cell>
          <cell r="AI3" t="str">
            <v>/</v>
          </cell>
          <cell r="AJ3" t="str">
            <v>赵振忠</v>
          </cell>
          <cell r="AK3">
            <v>18860296782</v>
          </cell>
          <cell r="AL3">
            <v>45261</v>
          </cell>
          <cell r="AM3">
            <v>46356</v>
          </cell>
        </row>
        <row r="4">
          <cell r="E4" t="str">
            <v>杨颖</v>
          </cell>
          <cell r="F4" t="str">
            <v>340322200001276025</v>
          </cell>
          <cell r="G4" t="str">
            <v>否</v>
          </cell>
          <cell r="H4" t="str">
            <v>/</v>
          </cell>
          <cell r="I4" t="str">
            <v>杭州-萧山</v>
          </cell>
          <cell r="J4" t="str">
            <v>仙女湖案场</v>
          </cell>
          <cell r="K4" t="str">
            <v>客服</v>
          </cell>
          <cell r="L4">
            <v>18654186218</v>
          </cell>
          <cell r="M4" t="str">
            <v>招商银行杭州滨江支行</v>
          </cell>
          <cell r="N4" t="str">
            <v>6214830412694597</v>
          </cell>
          <cell r="O4" t="str">
            <v>浙江省</v>
          </cell>
          <cell r="P4">
            <v>45261</v>
          </cell>
          <cell r="Q4">
            <v>45322</v>
          </cell>
          <cell r="R4" t="str">
            <v>/</v>
          </cell>
          <cell r="S4" t="str">
            <v>/</v>
          </cell>
          <cell r="T4" t="str">
            <v>/</v>
          </cell>
          <cell r="U4" t="str">
            <v>/</v>
          </cell>
          <cell r="V4" t="str">
            <v>/</v>
          </cell>
          <cell r="W4">
            <v>35</v>
          </cell>
          <cell r="X4" t="str">
            <v>浙江省</v>
          </cell>
          <cell r="Y4" t="str">
            <v>杭州市</v>
          </cell>
          <cell r="Z4" t="str">
            <v>萧山区</v>
          </cell>
          <cell r="AA4" t="str">
            <v>戴村镇上董村</v>
          </cell>
          <cell r="AB4" t="str">
            <v>安徽省蚌埠市五河县东刘集镇西杨村288号</v>
          </cell>
          <cell r="AC4" t="str">
            <v>安徽省蚌埠市</v>
          </cell>
          <cell r="AD4" t="str">
            <v>农业户口</v>
          </cell>
          <cell r="AE4">
            <v>24</v>
          </cell>
          <cell r="AF4" t="str">
            <v>女</v>
          </cell>
          <cell r="AG4" t="str">
            <v>未婚</v>
          </cell>
          <cell r="AH4" t="str">
            <v>大专</v>
          </cell>
          <cell r="AI4" t="str">
            <v>/</v>
          </cell>
          <cell r="AJ4" t="str">
            <v>徐鹏宇</v>
          </cell>
          <cell r="AK4">
            <v>13695550892</v>
          </cell>
          <cell r="AL4">
            <v>45261</v>
          </cell>
          <cell r="AM4">
            <v>45991</v>
          </cell>
        </row>
        <row r="5">
          <cell r="E5" t="str">
            <v>金佳怡</v>
          </cell>
          <cell r="F5" t="str">
            <v>33018120021022902X</v>
          </cell>
          <cell r="G5" t="str">
            <v>否</v>
          </cell>
          <cell r="H5" t="str">
            <v>/</v>
          </cell>
          <cell r="I5" t="str">
            <v>杭州-萧山</v>
          </cell>
          <cell r="J5" t="str">
            <v>仙女湖案场</v>
          </cell>
          <cell r="K5" t="str">
            <v>客服</v>
          </cell>
          <cell r="L5">
            <v>18368147462</v>
          </cell>
          <cell r="M5" t="str">
            <v>招商银行杭州萧山支行</v>
          </cell>
          <cell r="N5" t="str">
            <v>6214836218005425</v>
          </cell>
          <cell r="O5" t="str">
            <v>浙江省</v>
          </cell>
          <cell r="P5">
            <v>45261</v>
          </cell>
          <cell r="Q5">
            <v>45322</v>
          </cell>
          <cell r="R5" t="str">
            <v>/</v>
          </cell>
          <cell r="S5" t="str">
            <v>/</v>
          </cell>
          <cell r="T5" t="str">
            <v>/</v>
          </cell>
          <cell r="U5" t="str">
            <v>/</v>
          </cell>
          <cell r="V5" t="str">
            <v>/</v>
          </cell>
          <cell r="W5">
            <v>35</v>
          </cell>
          <cell r="X5" t="str">
            <v>浙江省</v>
          </cell>
          <cell r="Y5" t="str">
            <v>杭州市</v>
          </cell>
          <cell r="Z5" t="str">
            <v>萧山区</v>
          </cell>
          <cell r="AA5" t="str">
            <v>河上镇东山村金坞4组8号</v>
          </cell>
          <cell r="AB5" t="str">
            <v>杭州市萧山区河上镇东山村4组8</v>
          </cell>
          <cell r="AC5" t="str">
            <v>浙江省萧山区</v>
          </cell>
          <cell r="AD5" t="str">
            <v>农业户口</v>
          </cell>
          <cell r="AE5">
            <v>22</v>
          </cell>
          <cell r="AF5" t="str">
            <v>女</v>
          </cell>
          <cell r="AG5" t="str">
            <v>未婚</v>
          </cell>
          <cell r="AH5" t="str">
            <v>大专</v>
          </cell>
          <cell r="AI5" t="str">
            <v>/</v>
          </cell>
          <cell r="AJ5" t="str">
            <v>金浩方</v>
          </cell>
          <cell r="AK5">
            <v>13515812742</v>
          </cell>
          <cell r="AL5">
            <v>45261</v>
          </cell>
          <cell r="AM5">
            <v>45991</v>
          </cell>
        </row>
        <row r="6">
          <cell r="E6" t="str">
            <v>朱丽</v>
          </cell>
          <cell r="F6" t="str">
            <v>362330200410274587</v>
          </cell>
          <cell r="G6" t="str">
            <v>否</v>
          </cell>
          <cell r="H6" t="str">
            <v>/</v>
          </cell>
          <cell r="I6" t="str">
            <v>杭州-萧山</v>
          </cell>
          <cell r="J6" t="str">
            <v>仙女湖案场</v>
          </cell>
          <cell r="K6" t="str">
            <v>客服</v>
          </cell>
          <cell r="L6">
            <v>17891531605</v>
          </cell>
          <cell r="M6" t="str">
            <v>招商银行杭州滨江支行</v>
          </cell>
          <cell r="N6" t="str">
            <v>6214830418151782</v>
          </cell>
          <cell r="O6" t="str">
            <v>浙江省</v>
          </cell>
          <cell r="P6">
            <v>45261</v>
          </cell>
          <cell r="Q6">
            <v>45322</v>
          </cell>
          <cell r="R6" t="str">
            <v>/</v>
          </cell>
          <cell r="S6" t="str">
            <v>/</v>
          </cell>
          <cell r="T6" t="str">
            <v>/</v>
          </cell>
          <cell r="U6" t="str">
            <v>/</v>
          </cell>
          <cell r="V6" t="str">
            <v>/</v>
          </cell>
          <cell r="W6">
            <v>35</v>
          </cell>
          <cell r="X6" t="str">
            <v>浙江省</v>
          </cell>
          <cell r="Y6" t="str">
            <v>杭州市</v>
          </cell>
          <cell r="Z6" t="str">
            <v>萧山区</v>
          </cell>
          <cell r="AA6" t="str">
            <v>戴村镇锦绣路62号</v>
          </cell>
          <cell r="AB6" t="str">
            <v>江西省上饶市鄱阳县芦田乡后罗村076号</v>
          </cell>
          <cell r="AC6" t="str">
            <v>江西省上饶市</v>
          </cell>
          <cell r="AD6" t="str">
            <v>农业户口</v>
          </cell>
          <cell r="AE6">
            <v>20</v>
          </cell>
          <cell r="AF6" t="str">
            <v>女</v>
          </cell>
          <cell r="AG6" t="str">
            <v>未婚</v>
          </cell>
          <cell r="AH6" t="str">
            <v>大专在读</v>
          </cell>
          <cell r="AI6" t="str">
            <v>/</v>
          </cell>
          <cell r="AJ6" t="str">
            <v>朱德林</v>
          </cell>
          <cell r="AK6">
            <v>18015077796</v>
          </cell>
          <cell r="AL6">
            <v>45261</v>
          </cell>
          <cell r="AM6">
            <v>45991</v>
          </cell>
        </row>
        <row r="7">
          <cell r="E7" t="str">
            <v>张婷婷</v>
          </cell>
          <cell r="F7" t="str">
            <v>532725200309292468</v>
          </cell>
          <cell r="G7" t="str">
            <v>否</v>
          </cell>
          <cell r="H7" t="str">
            <v>/</v>
          </cell>
          <cell r="I7" t="str">
            <v>杭州-萧山</v>
          </cell>
          <cell r="J7" t="str">
            <v>仙女湖案场</v>
          </cell>
          <cell r="K7" t="str">
            <v>客服</v>
          </cell>
          <cell r="L7">
            <v>15798092468</v>
          </cell>
          <cell r="M7" t="str">
            <v>招商银行长沙德思勤支行</v>
          </cell>
          <cell r="N7" t="str">
            <v>6214837412722617</v>
          </cell>
          <cell r="O7" t="str">
            <v>湖南省</v>
          </cell>
          <cell r="P7">
            <v>45362</v>
          </cell>
          <cell r="Q7">
            <v>45423</v>
          </cell>
          <cell r="R7">
            <v>4462</v>
          </cell>
          <cell r="S7" t="str">
            <v>/</v>
          </cell>
          <cell r="T7" t="str">
            <v>/</v>
          </cell>
          <cell r="U7">
            <v>202403</v>
          </cell>
          <cell r="V7" t="str">
            <v>杭州二分</v>
          </cell>
          <cell r="W7" t="str">
            <v>/</v>
          </cell>
          <cell r="X7" t="str">
            <v>浙江省</v>
          </cell>
          <cell r="Y7" t="str">
            <v>杭州市</v>
          </cell>
          <cell r="Z7" t="str">
            <v>萧山区</v>
          </cell>
          <cell r="AA7" t="str">
            <v>戴村镇锦绣路62号</v>
          </cell>
          <cell r="AB7" t="str">
            <v>云南省普洱市景谷傣族彝族自治县勐班乡八落村民委员会菠萝林村民小组二组</v>
          </cell>
          <cell r="AC7" t="str">
            <v>云南普洱</v>
          </cell>
          <cell r="AD7" t="str">
            <v>农业户口</v>
          </cell>
          <cell r="AE7">
            <v>21</v>
          </cell>
          <cell r="AF7" t="str">
            <v>女</v>
          </cell>
          <cell r="AG7" t="str">
            <v>未婚</v>
          </cell>
          <cell r="AH7" t="str">
            <v>大专在读</v>
          </cell>
        </row>
        <row r="7">
          <cell r="AJ7" t="str">
            <v>张应华</v>
          </cell>
          <cell r="AK7">
            <v>18569425774</v>
          </cell>
          <cell r="AL7">
            <v>45362</v>
          </cell>
          <cell r="AM7">
            <v>46091</v>
          </cell>
        </row>
        <row r="8">
          <cell r="E8" t="str">
            <v>王英建</v>
          </cell>
          <cell r="F8" t="str">
            <v>532128199110180777</v>
          </cell>
          <cell r="G8" t="str">
            <v>否</v>
          </cell>
          <cell r="H8" t="str">
            <v>/</v>
          </cell>
          <cell r="I8" t="str">
            <v>杭州-萧山</v>
          </cell>
          <cell r="J8" t="str">
            <v>仙女湖案场</v>
          </cell>
          <cell r="K8" t="str">
            <v>礼宾主管</v>
          </cell>
          <cell r="L8">
            <v>15951588070</v>
          </cell>
          <cell r="M8" t="str">
            <v>招商银行杭州九和支行</v>
          </cell>
          <cell r="N8" t="str">
            <v>6214836122838127</v>
          </cell>
          <cell r="O8" t="str">
            <v>浙江省</v>
          </cell>
          <cell r="P8">
            <v>45261</v>
          </cell>
          <cell r="Q8">
            <v>45322</v>
          </cell>
          <cell r="R8">
            <v>4462</v>
          </cell>
          <cell r="S8">
            <v>2280</v>
          </cell>
          <cell r="T8">
            <v>0.05</v>
          </cell>
          <cell r="U8">
            <v>202312</v>
          </cell>
          <cell r="V8" t="str">
            <v>杭州二分</v>
          </cell>
          <cell r="W8" t="str">
            <v>/</v>
          </cell>
          <cell r="X8" t="str">
            <v>浙江省</v>
          </cell>
          <cell r="Y8" t="str">
            <v>杭州市</v>
          </cell>
          <cell r="Z8" t="str">
            <v>萧山区</v>
          </cell>
          <cell r="AA8" t="str">
            <v>戴村镇锦绣路62号</v>
          </cell>
          <cell r="AB8" t="str">
            <v>云南省昭通市镇雄县泼机镇瓜娃村民委员会大石包组31号</v>
          </cell>
          <cell r="AC8" t="str">
            <v>云南省昭通市</v>
          </cell>
          <cell r="AD8" t="str">
            <v>农业户口</v>
          </cell>
          <cell r="AE8">
            <v>33</v>
          </cell>
          <cell r="AF8" t="str">
            <v>男</v>
          </cell>
          <cell r="AG8" t="str">
            <v>未婚</v>
          </cell>
          <cell r="AH8" t="str">
            <v>高中</v>
          </cell>
          <cell r="AI8" t="str">
            <v>/</v>
          </cell>
          <cell r="AJ8" t="str">
            <v>赵正兰</v>
          </cell>
          <cell r="AK8">
            <v>15368276739</v>
          </cell>
          <cell r="AL8">
            <v>45261</v>
          </cell>
          <cell r="AM8">
            <v>45991</v>
          </cell>
        </row>
        <row r="9">
          <cell r="E9" t="str">
            <v>俞梦</v>
          </cell>
          <cell r="F9" t="str">
            <v>450329199209240317</v>
          </cell>
          <cell r="G9" t="str">
            <v>否</v>
          </cell>
          <cell r="H9" t="str">
            <v>/</v>
          </cell>
          <cell r="I9" t="str">
            <v>杭州-萧山</v>
          </cell>
          <cell r="J9" t="str">
            <v>仙女湖案场</v>
          </cell>
          <cell r="K9" t="str">
            <v>礼宾</v>
          </cell>
          <cell r="L9">
            <v>19167850931</v>
          </cell>
          <cell r="M9" t="str">
            <v>招商银行杭州九和支行</v>
          </cell>
          <cell r="N9" t="str">
            <v>6214830411715641</v>
          </cell>
          <cell r="O9" t="str">
            <v>浙江省</v>
          </cell>
          <cell r="P9">
            <v>45261</v>
          </cell>
          <cell r="Q9">
            <v>45322</v>
          </cell>
          <cell r="R9" t="str">
            <v>/</v>
          </cell>
          <cell r="S9" t="str">
            <v>/</v>
          </cell>
          <cell r="T9" t="str">
            <v>/</v>
          </cell>
          <cell r="U9" t="str">
            <v>/</v>
          </cell>
          <cell r="V9" t="str">
            <v>/</v>
          </cell>
          <cell r="W9">
            <v>35</v>
          </cell>
          <cell r="X9" t="str">
            <v>浙江省</v>
          </cell>
          <cell r="Y9" t="str">
            <v>杭州市</v>
          </cell>
          <cell r="Z9" t="str">
            <v>萧山区</v>
          </cell>
          <cell r="AA9" t="str">
            <v>戴村镇锦绣路62号</v>
          </cell>
          <cell r="AB9" t="str">
            <v>广西省资源县中峰镇枫木村于家田</v>
          </cell>
          <cell r="AC9" t="str">
            <v>广西省资源县</v>
          </cell>
          <cell r="AD9" t="str">
            <v>农业户口</v>
          </cell>
          <cell r="AE9">
            <v>32</v>
          </cell>
          <cell r="AF9" t="str">
            <v>男</v>
          </cell>
          <cell r="AG9" t="str">
            <v>未婚</v>
          </cell>
          <cell r="AH9" t="str">
            <v>初中</v>
          </cell>
          <cell r="AI9" t="str">
            <v>/</v>
          </cell>
          <cell r="AJ9" t="str">
            <v>王书珍</v>
          </cell>
          <cell r="AK9">
            <v>19167853802</v>
          </cell>
          <cell r="AL9">
            <v>45261</v>
          </cell>
          <cell r="AM9">
            <v>45991</v>
          </cell>
        </row>
        <row r="10">
          <cell r="E10" t="str">
            <v>叶司扬</v>
          </cell>
          <cell r="F10" t="str">
            <v>339005200006217634</v>
          </cell>
          <cell r="G10" t="str">
            <v>否</v>
          </cell>
          <cell r="H10" t="str">
            <v>/</v>
          </cell>
          <cell r="I10" t="str">
            <v>杭州-萧山</v>
          </cell>
          <cell r="J10" t="str">
            <v>仙女湖案场</v>
          </cell>
          <cell r="K10" t="str">
            <v>礼宾</v>
          </cell>
          <cell r="L10">
            <v>18668081462</v>
          </cell>
          <cell r="M10" t="str">
            <v>招商银行杭州滨江支行</v>
          </cell>
          <cell r="N10" t="str">
            <v>6214830418152517</v>
          </cell>
          <cell r="O10" t="str">
            <v>浙江省</v>
          </cell>
          <cell r="P10">
            <v>45261</v>
          </cell>
          <cell r="Q10">
            <v>45322</v>
          </cell>
          <cell r="R10" t="str">
            <v>/</v>
          </cell>
          <cell r="S10" t="str">
            <v>/</v>
          </cell>
          <cell r="T10" t="str">
            <v>/</v>
          </cell>
          <cell r="U10" t="str">
            <v>/</v>
          </cell>
          <cell r="V10" t="str">
            <v>/</v>
          </cell>
          <cell r="W10">
            <v>35</v>
          </cell>
          <cell r="X10" t="str">
            <v>浙江省</v>
          </cell>
          <cell r="Y10" t="str">
            <v>杭州市</v>
          </cell>
          <cell r="Z10" t="str">
            <v>萧山区</v>
          </cell>
          <cell r="AA10" t="str">
            <v>临浦镇芷萝9号老年公寓1幢404</v>
          </cell>
          <cell r="AB10" t="str">
            <v>杭州市萧山区进化镇王家闸村张家桥3组27-2号</v>
          </cell>
          <cell r="AC10" t="str">
            <v>浙江省萧山区</v>
          </cell>
          <cell r="AD10" t="str">
            <v>农业户口</v>
          </cell>
          <cell r="AE10">
            <v>24</v>
          </cell>
          <cell r="AF10" t="str">
            <v>男</v>
          </cell>
          <cell r="AG10" t="str">
            <v>未婚</v>
          </cell>
          <cell r="AH10" t="str">
            <v>初中</v>
          </cell>
          <cell r="AI10" t="str">
            <v>/</v>
          </cell>
          <cell r="AJ10" t="str">
            <v>叶荣平</v>
          </cell>
          <cell r="AK10">
            <v>18057152166</v>
          </cell>
          <cell r="AL10">
            <v>45261</v>
          </cell>
          <cell r="AM10">
            <v>45991</v>
          </cell>
        </row>
        <row r="11">
          <cell r="E11" t="str">
            <v>李佳晨</v>
          </cell>
          <cell r="F11" t="str">
            <v>330181200207037430</v>
          </cell>
          <cell r="G11" t="str">
            <v>否</v>
          </cell>
          <cell r="H11" t="str">
            <v>/</v>
          </cell>
          <cell r="I11" t="str">
            <v>杭州-萧山</v>
          </cell>
          <cell r="J11" t="str">
            <v>仙女湖案场</v>
          </cell>
          <cell r="K11" t="str">
            <v>礼宾</v>
          </cell>
          <cell r="L11">
            <v>18557526358</v>
          </cell>
          <cell r="M11" t="str">
            <v>招商银行杭州西兴科创支行</v>
          </cell>
          <cell r="N11" t="str">
            <v>6214836217506043</v>
          </cell>
          <cell r="O11" t="str">
            <v>浙江省</v>
          </cell>
          <cell r="P11">
            <v>45261</v>
          </cell>
          <cell r="Q11">
            <v>45322</v>
          </cell>
          <cell r="R11" t="str">
            <v>/</v>
          </cell>
          <cell r="S11" t="str">
            <v>/</v>
          </cell>
          <cell r="T11" t="str">
            <v>/</v>
          </cell>
          <cell r="U11" t="str">
            <v>/</v>
          </cell>
          <cell r="V11" t="str">
            <v>/</v>
          </cell>
          <cell r="W11">
            <v>35</v>
          </cell>
          <cell r="X11" t="str">
            <v>浙江省</v>
          </cell>
          <cell r="Y11" t="str">
            <v>杭州市</v>
          </cell>
          <cell r="Z11" t="str">
            <v>萧山区</v>
          </cell>
          <cell r="AA11" t="str">
            <v>所前镇李家村下闻1组5户</v>
          </cell>
          <cell r="AB11" t="str">
            <v>浙江省杭州市萧山区所前镇下闻村11号</v>
          </cell>
          <cell r="AC11" t="str">
            <v>浙江省萧山区</v>
          </cell>
          <cell r="AD11" t="str">
            <v>农业户口</v>
          </cell>
          <cell r="AE11">
            <v>22</v>
          </cell>
          <cell r="AF11" t="str">
            <v>男</v>
          </cell>
          <cell r="AG11" t="str">
            <v>未婚</v>
          </cell>
          <cell r="AH11" t="str">
            <v>大专在读</v>
          </cell>
          <cell r="AI11" t="str">
            <v>/</v>
          </cell>
          <cell r="AJ11" t="str">
            <v>孙艺文</v>
          </cell>
          <cell r="AK11" t="str">
            <v>17706718031</v>
          </cell>
          <cell r="AL11">
            <v>45261</v>
          </cell>
          <cell r="AM11">
            <v>45991</v>
          </cell>
        </row>
        <row r="12">
          <cell r="E12" t="str">
            <v>彭松鑫</v>
          </cell>
          <cell r="F12" t="str">
            <v>411528199801293010</v>
          </cell>
          <cell r="G12" t="str">
            <v>否</v>
          </cell>
          <cell r="H12" t="str">
            <v>/</v>
          </cell>
          <cell r="I12" t="str">
            <v>杭州-萧山</v>
          </cell>
          <cell r="J12" t="str">
            <v>仙女湖案场</v>
          </cell>
          <cell r="K12" t="str">
            <v>礼宾</v>
          </cell>
          <cell r="L12">
            <v>17695672217</v>
          </cell>
          <cell r="M12" t="str">
            <v>招商银行杭州滨康支行</v>
          </cell>
          <cell r="N12" t="str">
            <v>6214830414775733</v>
          </cell>
          <cell r="O12" t="str">
            <v>浙江省</v>
          </cell>
          <cell r="P12">
            <v>45261</v>
          </cell>
          <cell r="Q12">
            <v>45322</v>
          </cell>
          <cell r="R12" t="str">
            <v>/</v>
          </cell>
          <cell r="S12" t="str">
            <v>/</v>
          </cell>
          <cell r="T12" t="str">
            <v>/</v>
          </cell>
          <cell r="U12" t="str">
            <v>/</v>
          </cell>
          <cell r="V12" t="str">
            <v>/</v>
          </cell>
          <cell r="W12">
            <v>35</v>
          </cell>
          <cell r="X12" t="str">
            <v>浙江省</v>
          </cell>
          <cell r="Y12" t="str">
            <v>杭州市</v>
          </cell>
          <cell r="Z12" t="str">
            <v>萧山区</v>
          </cell>
          <cell r="AA12" t="str">
            <v>义桥镇潘山村88号</v>
          </cell>
          <cell r="AB12" t="str">
            <v>河南省信阳市息县包信镇王平楼村西队</v>
          </cell>
          <cell r="AC12" t="str">
            <v>河南省信阳市</v>
          </cell>
          <cell r="AD12" t="str">
            <v>农业户口</v>
          </cell>
          <cell r="AE12">
            <v>26</v>
          </cell>
          <cell r="AF12" t="str">
            <v>男</v>
          </cell>
          <cell r="AG12" t="str">
            <v>未婚</v>
          </cell>
          <cell r="AH12" t="str">
            <v>职高</v>
          </cell>
          <cell r="AI12" t="str">
            <v>/</v>
          </cell>
          <cell r="AJ12" t="str">
            <v>彭振强</v>
          </cell>
          <cell r="AK12">
            <v>18042401253</v>
          </cell>
          <cell r="AL12">
            <v>45261</v>
          </cell>
          <cell r="AM12">
            <v>45991</v>
          </cell>
        </row>
        <row r="13">
          <cell r="E13" t="str">
            <v>沈子轶</v>
          </cell>
          <cell r="F13" t="str">
            <v>330683200009060437</v>
          </cell>
          <cell r="G13" t="str">
            <v>否</v>
          </cell>
          <cell r="H13" t="str">
            <v>/</v>
          </cell>
          <cell r="I13" t="str">
            <v>杭州-萧山</v>
          </cell>
          <cell r="J13" t="str">
            <v>仙女湖案场</v>
          </cell>
          <cell r="K13" t="str">
            <v>礼宾</v>
          </cell>
          <cell r="L13">
            <v>17369643394</v>
          </cell>
          <cell r="M13" t="str">
            <v>招商银行杭州滨江支行</v>
          </cell>
          <cell r="N13" t="str">
            <v>6214830418151808</v>
          </cell>
          <cell r="O13" t="str">
            <v>浙江省</v>
          </cell>
          <cell r="P13">
            <v>45272</v>
          </cell>
          <cell r="Q13">
            <v>45333</v>
          </cell>
          <cell r="R13">
            <v>4462</v>
          </cell>
          <cell r="S13">
            <v>2280</v>
          </cell>
          <cell r="T13">
            <v>0.05</v>
          </cell>
          <cell r="U13">
            <v>202312</v>
          </cell>
          <cell r="V13" t="str">
            <v>杭州二分</v>
          </cell>
          <cell r="W13" t="str">
            <v>/</v>
          </cell>
          <cell r="X13" t="str">
            <v>浙江省</v>
          </cell>
          <cell r="Y13" t="str">
            <v>杭州市</v>
          </cell>
          <cell r="Z13" t="str">
            <v>萧山区</v>
          </cell>
          <cell r="AA13" t="str">
            <v>戴村镇锦绣路62号</v>
          </cell>
          <cell r="AB13" t="str">
            <v>浙江省嵊州市鹿山街道富豪路248号二单元303市</v>
          </cell>
          <cell r="AC13" t="str">
            <v>浙江省嵊州市</v>
          </cell>
          <cell r="AD13" t="str">
            <v>农业户口</v>
          </cell>
          <cell r="AE13">
            <v>24</v>
          </cell>
          <cell r="AF13" t="str">
            <v>男</v>
          </cell>
          <cell r="AG13" t="str">
            <v>未婚</v>
          </cell>
          <cell r="AH13" t="str">
            <v>大专</v>
          </cell>
          <cell r="AI13" t="str">
            <v>/</v>
          </cell>
          <cell r="AJ13" t="str">
            <v>吕岚</v>
          </cell>
          <cell r="AK13" t="str">
            <v>15336751030</v>
          </cell>
          <cell r="AL13">
            <v>45272</v>
          </cell>
          <cell r="AM13">
            <v>46002</v>
          </cell>
        </row>
        <row r="14">
          <cell r="E14" t="str">
            <v>黄其琴</v>
          </cell>
          <cell r="F14" t="str">
            <v>413022196508206523</v>
          </cell>
          <cell r="G14" t="str">
            <v>否</v>
          </cell>
          <cell r="H14" t="str">
            <v>/</v>
          </cell>
          <cell r="I14" t="str">
            <v>杭州-萧山</v>
          </cell>
          <cell r="J14" t="str">
            <v>仙女湖案场</v>
          </cell>
          <cell r="K14" t="str">
            <v>保洁</v>
          </cell>
          <cell r="L14">
            <v>18637635889</v>
          </cell>
          <cell r="M14" t="str">
            <v>招商银行杭州滨江支行</v>
          </cell>
          <cell r="N14" t="str">
            <v>6214830415668093</v>
          </cell>
          <cell r="O14" t="str">
            <v>浙江省</v>
          </cell>
          <cell r="P14">
            <v>45261</v>
          </cell>
          <cell r="Q14">
            <v>45322</v>
          </cell>
          <cell r="R14" t="str">
            <v>/</v>
          </cell>
          <cell r="S14" t="str">
            <v>/</v>
          </cell>
          <cell r="T14" t="str">
            <v>/</v>
          </cell>
          <cell r="U14" t="str">
            <v>/</v>
          </cell>
          <cell r="V14" t="str">
            <v>/</v>
          </cell>
          <cell r="W14">
            <v>42</v>
          </cell>
          <cell r="X14" t="str">
            <v>浙江省</v>
          </cell>
          <cell r="Y14" t="str">
            <v>杭州市</v>
          </cell>
          <cell r="Z14" t="str">
            <v>萧山区</v>
          </cell>
          <cell r="AA14" t="str">
            <v>戴村镇时光之宸公寓15-302</v>
          </cell>
          <cell r="AB14" t="str">
            <v>河南省淮滨县谷堆乡符营村郭西组</v>
          </cell>
          <cell r="AC14" t="str">
            <v>河南省淮滨县</v>
          </cell>
          <cell r="AD14" t="str">
            <v>农业户口</v>
          </cell>
          <cell r="AE14">
            <v>59</v>
          </cell>
          <cell r="AF14" t="str">
            <v>女</v>
          </cell>
          <cell r="AG14" t="str">
            <v>已婚已育</v>
          </cell>
          <cell r="AH14" t="str">
            <v>初中</v>
          </cell>
          <cell r="AI14" t="str">
            <v>/</v>
          </cell>
          <cell r="AJ14" t="str">
            <v>王豪</v>
          </cell>
          <cell r="AK14">
            <v>18301757803</v>
          </cell>
          <cell r="AL14">
            <v>45261</v>
          </cell>
          <cell r="AM14">
            <v>45991</v>
          </cell>
        </row>
        <row r="15">
          <cell r="E15" t="str">
            <v>丁伟芹</v>
          </cell>
          <cell r="F15" t="str">
            <v>339005196507029229</v>
          </cell>
          <cell r="G15" t="str">
            <v>否</v>
          </cell>
          <cell r="H15" t="str">
            <v>/</v>
          </cell>
          <cell r="I15" t="str">
            <v>杭州-萧山</v>
          </cell>
          <cell r="J15" t="str">
            <v>仙女湖案场</v>
          </cell>
          <cell r="K15" t="str">
            <v>保洁</v>
          </cell>
          <cell r="L15">
            <v>15257194867</v>
          </cell>
          <cell r="M15" t="str">
            <v>招商银行杭州九和支行</v>
          </cell>
          <cell r="N15" t="str">
            <v>6214830414871581</v>
          </cell>
          <cell r="O15" t="str">
            <v>浙江省</v>
          </cell>
          <cell r="P15">
            <v>45261</v>
          </cell>
          <cell r="Q15">
            <v>45322</v>
          </cell>
          <cell r="R15" t="str">
            <v>/</v>
          </cell>
          <cell r="S15" t="str">
            <v>/</v>
          </cell>
          <cell r="T15" t="str">
            <v>/</v>
          </cell>
          <cell r="U15" t="str">
            <v>/</v>
          </cell>
          <cell r="V15" t="str">
            <v>/</v>
          </cell>
          <cell r="W15">
            <v>42</v>
          </cell>
          <cell r="X15" t="str">
            <v>浙江省</v>
          </cell>
          <cell r="Y15" t="str">
            <v>杭州市</v>
          </cell>
          <cell r="Z15" t="str">
            <v>萧山区</v>
          </cell>
          <cell r="AA15" t="str">
            <v>戴村镇石马头村48号 </v>
          </cell>
          <cell r="AB15" t="str">
            <v>浙江省杭州市萧山区戴村镇石马头村48号 </v>
          </cell>
          <cell r="AC15" t="str">
            <v>浙江省萧山区</v>
          </cell>
          <cell r="AD15" t="str">
            <v>农业户口</v>
          </cell>
          <cell r="AE15">
            <v>59</v>
          </cell>
          <cell r="AF15" t="str">
            <v>女</v>
          </cell>
          <cell r="AG15" t="str">
            <v>已婚已育</v>
          </cell>
          <cell r="AH15" t="str">
            <v>小学</v>
          </cell>
          <cell r="AI15" t="str">
            <v>/</v>
          </cell>
          <cell r="AJ15" t="str">
            <v>洪苗江</v>
          </cell>
          <cell r="AK15">
            <v>15024424971</v>
          </cell>
          <cell r="AL15">
            <v>45261</v>
          </cell>
          <cell r="AM15">
            <v>45991</v>
          </cell>
        </row>
        <row r="16">
          <cell r="E16" t="str">
            <v>沈兰方</v>
          </cell>
          <cell r="F16" t="str">
            <v>330121196206219325</v>
          </cell>
          <cell r="G16" t="str">
            <v>否</v>
          </cell>
          <cell r="H16" t="str">
            <v>/</v>
          </cell>
          <cell r="I16" t="str">
            <v>杭州-萧山</v>
          </cell>
          <cell r="J16" t="str">
            <v>仙女湖案场</v>
          </cell>
          <cell r="K16" t="str">
            <v>保洁</v>
          </cell>
          <cell r="L16">
            <v>19857417450</v>
          </cell>
          <cell r="M16" t="str">
            <v>招商银行杭州九和支行</v>
          </cell>
          <cell r="N16" t="str">
            <v>6214830414871599</v>
          </cell>
          <cell r="O16" t="str">
            <v>浙江省</v>
          </cell>
          <cell r="P16">
            <v>45261</v>
          </cell>
          <cell r="Q16">
            <v>45322</v>
          </cell>
          <cell r="R16" t="str">
            <v>/</v>
          </cell>
          <cell r="S16" t="str">
            <v>/</v>
          </cell>
          <cell r="T16" t="str">
            <v>/</v>
          </cell>
          <cell r="U16" t="str">
            <v>/</v>
          </cell>
          <cell r="V16" t="str">
            <v>/</v>
          </cell>
          <cell r="W16">
            <v>42</v>
          </cell>
          <cell r="X16" t="str">
            <v>浙江省</v>
          </cell>
          <cell r="Y16" t="str">
            <v>杭州市</v>
          </cell>
          <cell r="Z16" t="str">
            <v>萧山区</v>
          </cell>
          <cell r="AA16" t="str">
            <v>戴村镇方溪村增丰173号</v>
          </cell>
          <cell r="AB16" t="str">
            <v>浙江省杭州市萧山区戴村镇方溪村增丰173号</v>
          </cell>
          <cell r="AC16" t="str">
            <v>浙江省萧山区</v>
          </cell>
          <cell r="AD16" t="str">
            <v>农业户口</v>
          </cell>
          <cell r="AE16">
            <v>62</v>
          </cell>
          <cell r="AF16" t="str">
            <v>女</v>
          </cell>
          <cell r="AG16" t="str">
            <v>已婚已育</v>
          </cell>
          <cell r="AH16" t="str">
            <v>初中</v>
          </cell>
          <cell r="AI16" t="str">
            <v>/</v>
          </cell>
          <cell r="AJ16" t="str">
            <v>顾银燕</v>
          </cell>
          <cell r="AK16">
            <v>15057143826</v>
          </cell>
          <cell r="AL16">
            <v>45261</v>
          </cell>
          <cell r="AM16">
            <v>45991</v>
          </cell>
        </row>
        <row r="17">
          <cell r="E17" t="str">
            <v>陈乐英</v>
          </cell>
          <cell r="F17" t="str">
            <v>330121196807139320</v>
          </cell>
          <cell r="G17" t="str">
            <v>否</v>
          </cell>
          <cell r="H17" t="str">
            <v>/</v>
          </cell>
          <cell r="I17" t="str">
            <v>杭州-萧山</v>
          </cell>
          <cell r="J17" t="str">
            <v>仙女湖案场</v>
          </cell>
          <cell r="K17" t="str">
            <v>保洁</v>
          </cell>
          <cell r="L17">
            <v>15381170043</v>
          </cell>
          <cell r="M17" t="str">
            <v>招商银行杭州九和支行</v>
          </cell>
          <cell r="N17" t="str">
            <v>6214830414871607</v>
          </cell>
          <cell r="O17" t="str">
            <v>浙江省</v>
          </cell>
          <cell r="P17">
            <v>45261</v>
          </cell>
          <cell r="Q17">
            <v>45322</v>
          </cell>
          <cell r="R17" t="str">
            <v>/</v>
          </cell>
          <cell r="S17" t="str">
            <v>/</v>
          </cell>
          <cell r="T17" t="str">
            <v>/</v>
          </cell>
          <cell r="U17" t="str">
            <v>/</v>
          </cell>
          <cell r="V17" t="str">
            <v>/</v>
          </cell>
          <cell r="W17">
            <v>42</v>
          </cell>
          <cell r="X17" t="str">
            <v>浙江省</v>
          </cell>
          <cell r="Y17" t="str">
            <v>杭州市</v>
          </cell>
          <cell r="Z17" t="str">
            <v>萧山区</v>
          </cell>
          <cell r="AA17" t="str">
            <v>戴村镇方溪村增丰234号</v>
          </cell>
          <cell r="AB17" t="str">
            <v>浙江省杭州市萧山区戴村镇方溪村增丰234号</v>
          </cell>
          <cell r="AC17" t="str">
            <v>浙江省萧山区</v>
          </cell>
          <cell r="AD17" t="str">
            <v>农业户口</v>
          </cell>
          <cell r="AE17">
            <v>56</v>
          </cell>
          <cell r="AF17" t="str">
            <v>女</v>
          </cell>
          <cell r="AG17" t="str">
            <v>已婚已育</v>
          </cell>
          <cell r="AH17" t="str">
            <v>小学</v>
          </cell>
          <cell r="AI17" t="str">
            <v>/</v>
          </cell>
          <cell r="AJ17" t="str">
            <v>顾城涛</v>
          </cell>
          <cell r="AK17">
            <v>13777381967</v>
          </cell>
          <cell r="AL17">
            <v>45261</v>
          </cell>
          <cell r="AM17">
            <v>45991</v>
          </cell>
        </row>
        <row r="18">
          <cell r="E18" t="str">
            <v>郑春梅</v>
          </cell>
          <cell r="F18" t="str">
            <v>330824196501292426</v>
          </cell>
          <cell r="G18" t="str">
            <v>否</v>
          </cell>
          <cell r="H18" t="str">
            <v>/</v>
          </cell>
          <cell r="I18" t="str">
            <v>杭州-萧山</v>
          </cell>
          <cell r="J18" t="str">
            <v>仙女湖案场</v>
          </cell>
          <cell r="K18" t="str">
            <v>保洁</v>
          </cell>
          <cell r="L18">
            <v>15355868487</v>
          </cell>
          <cell r="M18" t="str">
            <v>招商银行杭州滨江支行</v>
          </cell>
          <cell r="N18" t="str">
            <v>6214830418152491</v>
          </cell>
          <cell r="O18" t="str">
            <v>浙江省</v>
          </cell>
          <cell r="P18">
            <v>45276</v>
          </cell>
          <cell r="Q18">
            <v>45337</v>
          </cell>
          <cell r="R18" t="str">
            <v>/</v>
          </cell>
          <cell r="S18" t="str">
            <v>/</v>
          </cell>
          <cell r="T18" t="str">
            <v>/</v>
          </cell>
          <cell r="U18" t="str">
            <v>/</v>
          </cell>
          <cell r="V18" t="str">
            <v>/</v>
          </cell>
          <cell r="W18">
            <v>42</v>
          </cell>
          <cell r="X18" t="str">
            <v>浙江省</v>
          </cell>
          <cell r="Y18" t="str">
            <v>杭州市</v>
          </cell>
          <cell r="Z18" t="str">
            <v>萧山区</v>
          </cell>
          <cell r="AA18" t="str">
            <v>戴村镇德信时光之宸15栋601</v>
          </cell>
          <cell r="AB18" t="str">
            <v>浙江省开化县桐村镇严村村长塘42号</v>
          </cell>
          <cell r="AC18" t="str">
            <v>浙江省开化县</v>
          </cell>
          <cell r="AD18" t="str">
            <v>农业户口</v>
          </cell>
          <cell r="AE18">
            <v>59</v>
          </cell>
          <cell r="AF18" t="str">
            <v>女</v>
          </cell>
          <cell r="AG18" t="str">
            <v>已婚已育</v>
          </cell>
          <cell r="AH18" t="str">
            <v>小学</v>
          </cell>
          <cell r="AI18" t="str">
            <v>/</v>
          </cell>
          <cell r="AJ18" t="str">
            <v>傅声彬</v>
          </cell>
          <cell r="AK18">
            <v>15267189116</v>
          </cell>
          <cell r="AL18">
            <v>45276</v>
          </cell>
          <cell r="AM18">
            <v>46006</v>
          </cell>
        </row>
        <row r="19">
          <cell r="E19" t="str">
            <v>曾彩艳</v>
          </cell>
          <cell r="F19" t="str">
            <v>522227199412052823</v>
          </cell>
          <cell r="G19" t="str">
            <v>否</v>
          </cell>
          <cell r="H19" t="str">
            <v>/</v>
          </cell>
          <cell r="I19" t="str">
            <v>宁波-奉化</v>
          </cell>
          <cell r="J19" t="str">
            <v>紫璋台案场</v>
          </cell>
          <cell r="K19" t="str">
            <v>客服</v>
          </cell>
          <cell r="L19">
            <v>13777935703</v>
          </cell>
          <cell r="M19" t="str">
            <v>工商银行溪口支行</v>
          </cell>
          <cell r="N19" t="str">
            <v>6222033901017104732</v>
          </cell>
          <cell r="O19" t="str">
            <v>浙江省</v>
          </cell>
          <cell r="P19">
            <v>45261</v>
          </cell>
          <cell r="Q19">
            <v>45322</v>
          </cell>
          <cell r="R19" t="str">
            <v>/</v>
          </cell>
          <cell r="S19" t="str">
            <v>/</v>
          </cell>
          <cell r="T19" t="str">
            <v>/</v>
          </cell>
          <cell r="U19" t="str">
            <v>/</v>
          </cell>
          <cell r="V19" t="str">
            <v>/</v>
          </cell>
          <cell r="W19">
            <v>35</v>
          </cell>
          <cell r="X19" t="str">
            <v>浙江省</v>
          </cell>
          <cell r="Y19" t="str">
            <v>宁波市</v>
          </cell>
          <cell r="Z19" t="str">
            <v>奉化区</v>
          </cell>
          <cell r="AA19" t="str">
            <v>溪口镇中心中路147号宜家公寓306</v>
          </cell>
          <cell r="AB19" t="str">
            <v>贵州省德江县高山镇旋溪村火烧岗组</v>
          </cell>
          <cell r="AC19" t="str">
            <v>贵州省德江县</v>
          </cell>
          <cell r="AD19" t="str">
            <v>农业户口</v>
          </cell>
          <cell r="AE19">
            <v>30</v>
          </cell>
          <cell r="AF19" t="str">
            <v>女</v>
          </cell>
          <cell r="AG19" t="str">
            <v>已婚未育</v>
          </cell>
          <cell r="AH19" t="str">
            <v>初中</v>
          </cell>
          <cell r="AI19" t="str">
            <v>/</v>
          </cell>
          <cell r="AJ19" t="str">
            <v>张月凤</v>
          </cell>
          <cell r="AK19" t="str">
            <v>13777270376</v>
          </cell>
          <cell r="AL19">
            <v>45261</v>
          </cell>
          <cell r="AM19">
            <v>45991</v>
          </cell>
        </row>
        <row r="20">
          <cell r="E20" t="str">
            <v>王浙皖</v>
          </cell>
          <cell r="F20" t="str">
            <v>330283200005012719</v>
          </cell>
          <cell r="G20" t="str">
            <v>否</v>
          </cell>
          <cell r="H20" t="str">
            <v>/</v>
          </cell>
          <cell r="I20" t="str">
            <v>宁波-奉化</v>
          </cell>
          <cell r="J20" t="str">
            <v>紫璋台案场</v>
          </cell>
          <cell r="K20" t="str">
            <v>礼宾领班</v>
          </cell>
          <cell r="L20">
            <v>13968306610</v>
          </cell>
          <cell r="M20" t="str">
            <v>招商银行奉化支行</v>
          </cell>
          <cell r="N20" t="str">
            <v>6214838974019681</v>
          </cell>
          <cell r="O20" t="str">
            <v>浙江省</v>
          </cell>
          <cell r="P20">
            <v>45261</v>
          </cell>
          <cell r="Q20">
            <v>45322</v>
          </cell>
          <cell r="R20" t="str">
            <v>/</v>
          </cell>
          <cell r="S20" t="str">
            <v>/</v>
          </cell>
          <cell r="T20" t="str">
            <v>/</v>
          </cell>
          <cell r="U20" t="str">
            <v>/</v>
          </cell>
          <cell r="V20" t="str">
            <v>/</v>
          </cell>
          <cell r="W20">
            <v>35</v>
          </cell>
          <cell r="X20" t="str">
            <v>浙江省</v>
          </cell>
          <cell r="Y20" t="str">
            <v>宁波市</v>
          </cell>
          <cell r="Z20" t="str">
            <v>奉化区</v>
          </cell>
          <cell r="AA20" t="str">
            <v>溪口镇玉竹盈春7幢5号</v>
          </cell>
          <cell r="AB20" t="str">
            <v>浙江省奉化市溪口镇兰峰村中峰1组1号</v>
          </cell>
          <cell r="AC20" t="str">
            <v>浙江省奉化区</v>
          </cell>
          <cell r="AD20" t="str">
            <v>农业户口</v>
          </cell>
          <cell r="AE20">
            <v>24</v>
          </cell>
          <cell r="AF20" t="str">
            <v>男</v>
          </cell>
          <cell r="AG20" t="str">
            <v>未婚</v>
          </cell>
          <cell r="AH20" t="str">
            <v>中专</v>
          </cell>
          <cell r="AI20" t="str">
            <v>/</v>
          </cell>
          <cell r="AJ20" t="str">
            <v>王苏鹅</v>
          </cell>
          <cell r="AK20" t="str">
            <v>13819891613</v>
          </cell>
          <cell r="AL20">
            <v>45261</v>
          </cell>
          <cell r="AM20">
            <v>45991</v>
          </cell>
        </row>
        <row r="21">
          <cell r="E21" t="str">
            <v>张炳</v>
          </cell>
          <cell r="F21" t="str">
            <v>330283199508052717</v>
          </cell>
          <cell r="G21" t="str">
            <v>否</v>
          </cell>
          <cell r="H21" t="str">
            <v>/</v>
          </cell>
          <cell r="I21" t="str">
            <v>宁波-奉化</v>
          </cell>
          <cell r="J21" t="str">
            <v>紫璋台案场</v>
          </cell>
          <cell r="K21" t="str">
            <v>礼宾</v>
          </cell>
          <cell r="L21">
            <v>13185949870</v>
          </cell>
          <cell r="M21" t="str">
            <v>招商银行奉化支行</v>
          </cell>
          <cell r="N21" t="str">
            <v>6214838974019459</v>
          </cell>
          <cell r="O21" t="str">
            <v>浙江省</v>
          </cell>
          <cell r="P21">
            <v>45261</v>
          </cell>
          <cell r="Q21">
            <v>45322</v>
          </cell>
          <cell r="R21" t="str">
            <v>/</v>
          </cell>
          <cell r="S21" t="str">
            <v>/</v>
          </cell>
          <cell r="T21" t="str">
            <v>/</v>
          </cell>
          <cell r="U21" t="str">
            <v>/</v>
          </cell>
          <cell r="V21" t="str">
            <v>/</v>
          </cell>
          <cell r="W21">
            <v>35</v>
          </cell>
          <cell r="X21" t="str">
            <v>浙江省</v>
          </cell>
          <cell r="Y21" t="str">
            <v>宁波市</v>
          </cell>
          <cell r="Z21" t="str">
            <v>奉化区</v>
          </cell>
          <cell r="AA21" t="str">
            <v>溪口镇大张村</v>
          </cell>
          <cell r="AB21" t="str">
            <v>浙江省宁波市奉化区溪口镇大张村</v>
          </cell>
          <cell r="AC21" t="str">
            <v>浙江省奉化区</v>
          </cell>
          <cell r="AD21" t="str">
            <v>农业户口</v>
          </cell>
          <cell r="AE21">
            <v>29</v>
          </cell>
          <cell r="AF21" t="str">
            <v>男</v>
          </cell>
          <cell r="AG21" t="str">
            <v>未婚</v>
          </cell>
          <cell r="AH21" t="str">
            <v>中专</v>
          </cell>
          <cell r="AI21" t="str">
            <v>/</v>
          </cell>
          <cell r="AJ21" t="str">
            <v>张柠</v>
          </cell>
          <cell r="AK21" t="str">
            <v>15888557655</v>
          </cell>
          <cell r="AL21">
            <v>45261</v>
          </cell>
          <cell r="AM21">
            <v>45991</v>
          </cell>
        </row>
        <row r="22">
          <cell r="E22" t="str">
            <v>郑挺</v>
          </cell>
          <cell r="F22" t="str">
            <v>330283200009092314</v>
          </cell>
          <cell r="G22" t="str">
            <v>否</v>
          </cell>
          <cell r="H22" t="str">
            <v>/</v>
          </cell>
          <cell r="I22" t="str">
            <v>宁波-奉化</v>
          </cell>
          <cell r="J22" t="str">
            <v>紫璋台案场</v>
          </cell>
          <cell r="K22" t="str">
            <v>礼宾</v>
          </cell>
          <cell r="L22">
            <v>13566571534</v>
          </cell>
          <cell r="M22" t="str">
            <v>招商银行奉化支行</v>
          </cell>
          <cell r="N22" t="str">
            <v>6214830410308869</v>
          </cell>
          <cell r="O22" t="str">
            <v>浙江省</v>
          </cell>
          <cell r="P22">
            <v>45261</v>
          </cell>
          <cell r="Q22">
            <v>45322</v>
          </cell>
          <cell r="R22" t="str">
            <v>/</v>
          </cell>
          <cell r="S22" t="str">
            <v>/</v>
          </cell>
          <cell r="T22" t="str">
            <v>/</v>
          </cell>
          <cell r="U22" t="str">
            <v>/</v>
          </cell>
          <cell r="V22" t="str">
            <v>/</v>
          </cell>
          <cell r="W22">
            <v>35</v>
          </cell>
          <cell r="X22" t="str">
            <v>浙江省</v>
          </cell>
          <cell r="Y22" t="str">
            <v>宁波市</v>
          </cell>
          <cell r="Z22" t="str">
            <v>奉化区</v>
          </cell>
          <cell r="AA22" t="str">
            <v>萧王庙街道慈林村1组46号</v>
          </cell>
          <cell r="AB22" t="str">
            <v>浙江省宁波市奉化区萧王庙街道慈林村1组46号</v>
          </cell>
          <cell r="AC22" t="str">
            <v>浙江省奉化区</v>
          </cell>
          <cell r="AD22" t="str">
            <v>农业户口</v>
          </cell>
          <cell r="AE22">
            <v>24</v>
          </cell>
          <cell r="AF22" t="str">
            <v>男</v>
          </cell>
          <cell r="AG22" t="str">
            <v>未婚</v>
          </cell>
          <cell r="AH22" t="str">
            <v>中专</v>
          </cell>
          <cell r="AI22" t="str">
            <v>/</v>
          </cell>
          <cell r="AJ22" t="str">
            <v>汪雪君</v>
          </cell>
          <cell r="AK22" t="str">
            <v>13396621277</v>
          </cell>
          <cell r="AL22">
            <v>45261</v>
          </cell>
          <cell r="AM22">
            <v>45991</v>
          </cell>
        </row>
        <row r="23">
          <cell r="E23" t="str">
            <v>王亚飞</v>
          </cell>
          <cell r="F23" t="str">
            <v>330224196701204125</v>
          </cell>
          <cell r="G23" t="str">
            <v>否</v>
          </cell>
          <cell r="H23" t="str">
            <v>/</v>
          </cell>
          <cell r="I23" t="str">
            <v>宁波-奉化</v>
          </cell>
          <cell r="J23" t="str">
            <v>紫璋台案场</v>
          </cell>
          <cell r="K23" t="str">
            <v>保洁领班</v>
          </cell>
          <cell r="L23">
            <v>15258207393</v>
          </cell>
          <cell r="M23" t="str">
            <v>工商银行溪口支行</v>
          </cell>
          <cell r="N23" t="str">
            <v>6222033901013083229</v>
          </cell>
          <cell r="O23" t="str">
            <v>浙江省</v>
          </cell>
          <cell r="P23">
            <v>45261</v>
          </cell>
          <cell r="Q23">
            <v>45322</v>
          </cell>
          <cell r="R23" t="str">
            <v>/</v>
          </cell>
          <cell r="S23" t="str">
            <v>/</v>
          </cell>
          <cell r="T23" t="str">
            <v>/</v>
          </cell>
          <cell r="U23" t="str">
            <v>/</v>
          </cell>
          <cell r="V23" t="str">
            <v>/</v>
          </cell>
          <cell r="W23">
            <v>42</v>
          </cell>
          <cell r="X23" t="str">
            <v>浙江省</v>
          </cell>
          <cell r="Y23" t="str">
            <v>宁波市</v>
          </cell>
          <cell r="Z23" t="str">
            <v>奉化区</v>
          </cell>
          <cell r="AA23" t="str">
            <v>溪口镇斑竹村驻岭2组93号</v>
          </cell>
          <cell r="AB23" t="str">
            <v>浙江省奉化市溪口镇斑竹村驻岭2组93号</v>
          </cell>
          <cell r="AC23" t="str">
            <v>浙江省奉化区</v>
          </cell>
          <cell r="AD23" t="str">
            <v>农业户口</v>
          </cell>
          <cell r="AE23">
            <v>57</v>
          </cell>
          <cell r="AF23" t="str">
            <v>女</v>
          </cell>
          <cell r="AG23" t="str">
            <v>已婚已育</v>
          </cell>
          <cell r="AH23" t="str">
            <v>小学</v>
          </cell>
          <cell r="AI23" t="str">
            <v>/</v>
          </cell>
          <cell r="AJ23" t="str">
            <v>陈建永</v>
          </cell>
          <cell r="AK23">
            <v>13586658103</v>
          </cell>
          <cell r="AL23">
            <v>45261</v>
          </cell>
          <cell r="AM23">
            <v>45991</v>
          </cell>
        </row>
        <row r="24">
          <cell r="E24" t="str">
            <v>张剑飞</v>
          </cell>
          <cell r="F24" t="str">
            <v>33022419701007352x</v>
          </cell>
          <cell r="G24" t="str">
            <v>否</v>
          </cell>
          <cell r="H24" t="str">
            <v>/</v>
          </cell>
          <cell r="I24" t="str">
            <v>宁波-奉化</v>
          </cell>
          <cell r="J24" t="str">
            <v>紫璋台案场</v>
          </cell>
          <cell r="K24" t="str">
            <v>保洁</v>
          </cell>
          <cell r="L24">
            <v>13858238055</v>
          </cell>
          <cell r="M24" t="str">
            <v>工商银行溪口支行</v>
          </cell>
          <cell r="N24" t="str">
            <v>6217213901032751527</v>
          </cell>
          <cell r="O24" t="str">
            <v>浙江省</v>
          </cell>
          <cell r="P24">
            <v>45261</v>
          </cell>
          <cell r="Q24">
            <v>45322</v>
          </cell>
          <cell r="R24" t="str">
            <v>/</v>
          </cell>
          <cell r="S24" t="str">
            <v>/</v>
          </cell>
          <cell r="T24" t="str">
            <v>/</v>
          </cell>
          <cell r="U24" t="str">
            <v>/</v>
          </cell>
          <cell r="V24" t="str">
            <v>/</v>
          </cell>
          <cell r="W24">
            <v>42</v>
          </cell>
          <cell r="X24" t="str">
            <v>浙江省</v>
          </cell>
          <cell r="Y24" t="str">
            <v>宁波市</v>
          </cell>
          <cell r="Z24" t="str">
            <v>奉化区</v>
          </cell>
          <cell r="AA24" t="str">
            <v>溪口镇董溪一村董四1组37号</v>
          </cell>
          <cell r="AB24" t="str">
            <v>浙江省奉化市溪口镇董溪一村董四1组37号</v>
          </cell>
          <cell r="AC24" t="str">
            <v>浙江省奉化区</v>
          </cell>
          <cell r="AD24" t="str">
            <v>农业户口</v>
          </cell>
          <cell r="AE24">
            <v>54</v>
          </cell>
          <cell r="AF24" t="str">
            <v>女</v>
          </cell>
          <cell r="AG24" t="str">
            <v>已婚已育</v>
          </cell>
          <cell r="AH24" t="str">
            <v>小学</v>
          </cell>
          <cell r="AI24" t="str">
            <v>/</v>
          </cell>
          <cell r="AJ24" t="str">
            <v>竺松岳</v>
          </cell>
          <cell r="AK24">
            <v>13136363683</v>
          </cell>
          <cell r="AL24">
            <v>45261</v>
          </cell>
          <cell r="AM24">
            <v>45991</v>
          </cell>
        </row>
        <row r="25">
          <cell r="E25" t="str">
            <v>张燕芬</v>
          </cell>
          <cell r="F25" t="str">
            <v>330224196903022725</v>
          </cell>
          <cell r="G25" t="str">
            <v>否</v>
          </cell>
          <cell r="H25" t="str">
            <v>/</v>
          </cell>
          <cell r="I25" t="str">
            <v>宁波-奉化</v>
          </cell>
          <cell r="J25" t="str">
            <v>紫璋台案场</v>
          </cell>
          <cell r="K25" t="str">
            <v>保洁</v>
          </cell>
          <cell r="L25">
            <v>13248730035</v>
          </cell>
          <cell r="M25" t="str">
            <v>工商银行溪口支行</v>
          </cell>
          <cell r="N25" t="str">
            <v>6222033901015626868</v>
          </cell>
          <cell r="O25" t="str">
            <v>浙江省</v>
          </cell>
          <cell r="P25">
            <v>45261</v>
          </cell>
          <cell r="Q25">
            <v>45322</v>
          </cell>
          <cell r="R25" t="str">
            <v>/</v>
          </cell>
          <cell r="S25" t="str">
            <v>/</v>
          </cell>
          <cell r="T25" t="str">
            <v>/</v>
          </cell>
          <cell r="U25" t="str">
            <v>/</v>
          </cell>
          <cell r="V25" t="str">
            <v>/</v>
          </cell>
          <cell r="W25">
            <v>42</v>
          </cell>
          <cell r="X25" t="str">
            <v>浙江省</v>
          </cell>
          <cell r="Y25" t="str">
            <v>宁波市</v>
          </cell>
          <cell r="Z25" t="str">
            <v>奉化区</v>
          </cell>
          <cell r="AA25" t="str">
            <v>溪口镇沙堤村8组48号</v>
          </cell>
          <cell r="AB25" t="str">
            <v>浙江省奉化市溪口镇沙堤村8组48号</v>
          </cell>
          <cell r="AC25" t="str">
            <v>浙江省奉化区</v>
          </cell>
          <cell r="AD25" t="str">
            <v>农业户口</v>
          </cell>
          <cell r="AE25">
            <v>55</v>
          </cell>
          <cell r="AF25" t="str">
            <v>女</v>
          </cell>
          <cell r="AG25" t="str">
            <v>已婚已育</v>
          </cell>
          <cell r="AH25" t="str">
            <v>初中</v>
          </cell>
          <cell r="AI25" t="str">
            <v>/</v>
          </cell>
          <cell r="AJ25" t="str">
            <v>周洪品</v>
          </cell>
          <cell r="AK25">
            <v>13136357198</v>
          </cell>
          <cell r="AL25">
            <v>45261</v>
          </cell>
          <cell r="AM25">
            <v>45991</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44"/>
  <sheetViews>
    <sheetView tabSelected="1" topLeftCell="A20" workbookViewId="0">
      <selection activeCell="AR53" sqref="AR53"/>
    </sheetView>
  </sheetViews>
  <sheetFormatPr defaultColWidth="9" defaultRowHeight="14.25"/>
  <cols>
    <col min="1" max="1" width="28.125" style="2" customWidth="1"/>
    <col min="2" max="2" width="12.125" style="2" customWidth="1"/>
    <col min="3" max="3" width="11.5" style="2" customWidth="1"/>
    <col min="4" max="4" width="11.125" style="2" customWidth="1"/>
    <col min="5" max="5" width="12.5" style="2" customWidth="1"/>
    <col min="6" max="6" width="12.375" style="2" customWidth="1"/>
    <col min="7" max="7" width="19" style="2" customWidth="1"/>
    <col min="8" max="8" width="14" style="2" customWidth="1"/>
    <col min="9" max="9" width="8.625" style="2" customWidth="1"/>
    <col min="10" max="10" width="17" style="2" customWidth="1"/>
    <col min="11" max="11" width="15" style="2" customWidth="1"/>
    <col min="12" max="12" width="9" style="2" customWidth="1"/>
    <col min="13" max="13" width="10" style="2" customWidth="1"/>
    <col min="14" max="14" width="14.5" style="2" customWidth="1"/>
    <col min="15" max="15" width="19" style="2" customWidth="1"/>
    <col min="16" max="16" width="19.875" style="2" customWidth="1"/>
    <col min="17" max="17" width="16.125" style="2" customWidth="1"/>
    <col min="18" max="18" width="10.75" style="2" customWidth="1"/>
    <col min="19" max="19" width="12.5" style="2" customWidth="1"/>
    <col min="20" max="20" width="15.75" style="2" customWidth="1"/>
    <col min="21" max="21" width="17.25" style="2" customWidth="1"/>
    <col min="22" max="24" width="19" style="2" customWidth="1"/>
    <col min="25" max="25" width="19.75" style="2" customWidth="1"/>
    <col min="26" max="26" width="18.375" style="2" customWidth="1"/>
    <col min="27" max="27" width="16.625" style="2" customWidth="1"/>
    <col min="28" max="29" width="14.375" style="2" customWidth="1"/>
    <col min="30" max="30" width="16.25" style="2" customWidth="1"/>
    <col min="31" max="31" width="30" style="2" customWidth="1"/>
    <col min="32" max="32" width="37.25" style="2" customWidth="1"/>
    <col min="33" max="33" width="25.625" style="2" customWidth="1"/>
    <col min="34" max="34" width="11.875" style="2" customWidth="1"/>
    <col min="35" max="35" width="8.625" style="2"/>
    <col min="36" max="36" width="13.875" style="2" customWidth="1"/>
    <col min="37" max="37" width="30.25" style="2" customWidth="1"/>
    <col min="38" max="38" width="14.125" style="2" customWidth="1"/>
    <col min="39" max="39" width="16.625" style="2" customWidth="1"/>
    <col min="40" max="40" width="13.75" style="2" customWidth="1"/>
    <col min="41" max="41" width="18" style="2" customWidth="1"/>
    <col min="42" max="42" width="13.875" style="2" customWidth="1"/>
    <col min="43" max="43" width="17.125" style="2" customWidth="1"/>
    <col min="44" max="44" width="12.5" style="2" customWidth="1"/>
  </cols>
  <sheetData>
    <row r="1" ht="23.25" customHeight="1" spans="1:44">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7" t="s">
        <v>36</v>
      </c>
      <c r="AL1" s="3" t="s">
        <v>37</v>
      </c>
      <c r="AM1" s="3" t="s">
        <v>38</v>
      </c>
      <c r="AN1" s="3" t="s">
        <v>39</v>
      </c>
      <c r="AO1" s="3" t="s">
        <v>4</v>
      </c>
      <c r="AP1" s="3" t="s">
        <v>40</v>
      </c>
      <c r="AQ1" s="3" t="s">
        <v>41</v>
      </c>
      <c r="AR1" s="3" t="s">
        <v>42</v>
      </c>
    </row>
    <row r="2" ht="16.5" spans="1:44">
      <c r="A2" s="2" t="s">
        <v>43</v>
      </c>
      <c r="B2" s="4" t="s">
        <v>44</v>
      </c>
      <c r="C2" s="2" t="s">
        <v>45</v>
      </c>
      <c r="D2" s="5" t="s">
        <v>46</v>
      </c>
      <c r="E2" s="6">
        <v>17369643394</v>
      </c>
      <c r="F2" s="2" t="s">
        <v>6</v>
      </c>
      <c r="G2" s="48" t="s">
        <v>47</v>
      </c>
      <c r="H2" s="2" t="s">
        <v>48</v>
      </c>
      <c r="I2" s="2" t="s">
        <v>49</v>
      </c>
      <c r="J2" s="2" t="s">
        <v>50</v>
      </c>
      <c r="L2" s="2" t="s">
        <v>51</v>
      </c>
      <c r="M2" s="18" t="s">
        <v>52</v>
      </c>
      <c r="N2" s="8" t="s">
        <v>53</v>
      </c>
      <c r="O2" s="6" t="s">
        <v>54</v>
      </c>
      <c r="P2" s="6" t="s">
        <v>55</v>
      </c>
      <c r="Q2" s="4" t="s">
        <v>56</v>
      </c>
      <c r="R2" s="27">
        <v>45272</v>
      </c>
      <c r="S2" s="27">
        <v>45333</v>
      </c>
      <c r="U2" s="4">
        <v>4462</v>
      </c>
      <c r="V2" s="4">
        <v>4462</v>
      </c>
      <c r="W2" s="4">
        <v>2280</v>
      </c>
      <c r="X2" s="2" t="s">
        <v>57</v>
      </c>
      <c r="Y2" s="2" t="s">
        <v>58</v>
      </c>
      <c r="Z2" s="2" t="s">
        <v>59</v>
      </c>
      <c r="AB2" s="6" t="s">
        <v>56</v>
      </c>
      <c r="AC2" s="6" t="s">
        <v>60</v>
      </c>
      <c r="AD2" s="6" t="s">
        <v>61</v>
      </c>
      <c r="AE2" s="6" t="s">
        <v>62</v>
      </c>
      <c r="AF2" s="4" t="str">
        <f>VLOOKUP(D2,[1]银泰物业!$E$2:$AM$25,24,FALSE)</f>
        <v>浙江省嵊州市鹿山街道富豪路248号二单元303市</v>
      </c>
      <c r="AG2" s="6" t="str">
        <f>VLOOKUP(D2,[1]银泰物业!$E$2:$AM$25,25,FALSE)</f>
        <v>浙江省嵊州市</v>
      </c>
      <c r="AH2" s="7" t="str">
        <f>VLOOKUP(D2,[1]银泰物业!$E$2:$AM$25,26,FALSE)</f>
        <v>农业户口</v>
      </c>
      <c r="AI2" s="4">
        <f>VLOOKUP(D2,[1]银泰物业!$E$2:$AM$25,27,FALSE)</f>
        <v>24</v>
      </c>
      <c r="AJ2" s="4" t="s">
        <v>63</v>
      </c>
      <c r="AK2" s="7" t="s">
        <v>64</v>
      </c>
      <c r="AL2" s="38" t="s">
        <v>65</v>
      </c>
      <c r="AN2" s="7" t="str">
        <f>VLOOKUP(D2,[1]银泰物业!$E$2:$AM$25,32,FALSE)</f>
        <v>吕岚</v>
      </c>
      <c r="AO2" s="7" t="str">
        <f>VLOOKUP(D2,[1]银泰物业!$E$2:$AM$25,33,FALSE)</f>
        <v>15336751030</v>
      </c>
      <c r="AP2" s="42">
        <v>45272</v>
      </c>
      <c r="AQ2" s="27">
        <v>46002</v>
      </c>
      <c r="AR2" s="2" t="s">
        <v>66</v>
      </c>
    </row>
    <row r="3" s="1" customFormat="1" ht="16.5" spans="1:44">
      <c r="A3" s="2" t="s">
        <v>43</v>
      </c>
      <c r="B3" s="4" t="s">
        <v>44</v>
      </c>
      <c r="C3" s="2" t="s">
        <v>45</v>
      </c>
      <c r="D3" s="5" t="s">
        <v>67</v>
      </c>
      <c r="E3" s="6">
        <v>19167850931</v>
      </c>
      <c r="F3" s="2" t="s">
        <v>6</v>
      </c>
      <c r="G3" s="49" t="s">
        <v>68</v>
      </c>
      <c r="H3" s="2" t="s">
        <v>48</v>
      </c>
      <c r="I3" s="2" t="s">
        <v>49</v>
      </c>
      <c r="J3" s="2" t="s">
        <v>50</v>
      </c>
      <c r="K3" s="19"/>
      <c r="L3" s="2" t="s">
        <v>51</v>
      </c>
      <c r="M3" s="18" t="s">
        <v>52</v>
      </c>
      <c r="N3" s="8" t="s">
        <v>53</v>
      </c>
      <c r="O3" s="6" t="s">
        <v>69</v>
      </c>
      <c r="P3" s="50" t="s">
        <v>70</v>
      </c>
      <c r="Q3" s="4" t="s">
        <v>56</v>
      </c>
      <c r="R3" s="28">
        <v>45261</v>
      </c>
      <c r="S3" s="28">
        <v>45322</v>
      </c>
      <c r="T3" s="19"/>
      <c r="U3" s="29"/>
      <c r="V3" s="29"/>
      <c r="W3" s="29"/>
      <c r="X3" s="19"/>
      <c r="Y3" s="19"/>
      <c r="Z3" s="19"/>
      <c r="AA3" s="19"/>
      <c r="AB3" s="6" t="s">
        <v>56</v>
      </c>
      <c r="AC3" s="6" t="s">
        <v>60</v>
      </c>
      <c r="AD3" s="6" t="s">
        <v>61</v>
      </c>
      <c r="AE3" s="6" t="s">
        <v>62</v>
      </c>
      <c r="AF3" s="31" t="str">
        <f>VLOOKUP(D3,[1]银泰物业!$E$2:$AM$25,24,FALSE)</f>
        <v>广西省资源县中峰镇枫木村于家田</v>
      </c>
      <c r="AG3" s="6" t="str">
        <f>VLOOKUP(D3,[1]银泰物业!$E$2:$AM$25,25,FALSE)</f>
        <v>广西省资源县</v>
      </c>
      <c r="AH3" s="7" t="str">
        <f>VLOOKUP(D3,[1]银泰物业!$E$2:$AM$25,26,FALSE)</f>
        <v>农业户口</v>
      </c>
      <c r="AI3" s="4">
        <f>VLOOKUP(D3,[1]银泰物业!$E$2:$AM$25,27,FALSE)</f>
        <v>32</v>
      </c>
      <c r="AJ3" s="4" t="s">
        <v>63</v>
      </c>
      <c r="AK3" s="7" t="s">
        <v>64</v>
      </c>
      <c r="AL3" s="8" t="s">
        <v>71</v>
      </c>
      <c r="AM3" s="19"/>
      <c r="AN3" s="7" t="str">
        <f>VLOOKUP(D3,[1]银泰物业!$E$2:$AM$25,32,FALSE)</f>
        <v>王书珍</v>
      </c>
      <c r="AO3" s="7">
        <f>VLOOKUP(D3,[1]银泰物业!$E$2:$AM$25,33,FALSE)</f>
        <v>19167853802</v>
      </c>
      <c r="AP3" s="43">
        <v>45261</v>
      </c>
      <c r="AQ3" s="43">
        <v>45991</v>
      </c>
      <c r="AR3" s="19" t="s">
        <v>72</v>
      </c>
    </row>
    <row r="4" s="1" customFormat="1" ht="33" spans="1:44">
      <c r="A4" s="2" t="s">
        <v>43</v>
      </c>
      <c r="B4" s="4" t="s">
        <v>44</v>
      </c>
      <c r="C4" s="2" t="s">
        <v>45</v>
      </c>
      <c r="D4" s="5" t="s">
        <v>73</v>
      </c>
      <c r="E4" s="6">
        <v>15798092468</v>
      </c>
      <c r="F4" s="2" t="s">
        <v>6</v>
      </c>
      <c r="G4" s="49" t="s">
        <v>74</v>
      </c>
      <c r="H4" s="2" t="s">
        <v>48</v>
      </c>
      <c r="I4" s="2" t="s">
        <v>49</v>
      </c>
      <c r="J4" s="2" t="s">
        <v>50</v>
      </c>
      <c r="K4" s="19"/>
      <c r="L4" s="2" t="s">
        <v>51</v>
      </c>
      <c r="M4" s="18" t="s">
        <v>52</v>
      </c>
      <c r="N4" s="8" t="s">
        <v>75</v>
      </c>
      <c r="O4" s="6" t="s">
        <v>76</v>
      </c>
      <c r="P4" s="50" t="s">
        <v>77</v>
      </c>
      <c r="Q4" s="4" t="s">
        <v>56</v>
      </c>
      <c r="R4" s="28">
        <v>45362</v>
      </c>
      <c r="S4" s="28">
        <v>45423</v>
      </c>
      <c r="T4" s="19"/>
      <c r="U4" s="4">
        <v>4462</v>
      </c>
      <c r="V4" s="4">
        <v>4462</v>
      </c>
      <c r="W4" s="29"/>
      <c r="X4" s="19"/>
      <c r="Y4" s="19" t="s">
        <v>78</v>
      </c>
      <c r="Z4" s="19" t="s">
        <v>59</v>
      </c>
      <c r="AA4" s="19"/>
      <c r="AB4" s="6" t="s">
        <v>56</v>
      </c>
      <c r="AC4" s="6" t="s">
        <v>60</v>
      </c>
      <c r="AD4" s="6" t="s">
        <v>61</v>
      </c>
      <c r="AE4" s="6" t="s">
        <v>62</v>
      </c>
      <c r="AF4" s="31" t="str">
        <f>VLOOKUP(D4,[1]银泰物业!$E$2:$AM$25,24,FALSE)</f>
        <v>云南省普洱市景谷傣族彝族自治县勐班乡八落村民委员会菠萝林村民小组二组</v>
      </c>
      <c r="AG4" s="6" t="str">
        <f>VLOOKUP(D4,[1]银泰物业!$E$2:$AM$25,25,FALSE)</f>
        <v>云南普洱</v>
      </c>
      <c r="AH4" s="7" t="str">
        <f>VLOOKUP(D4,[1]银泰物业!$E$2:$AM$25,26,FALSE)</f>
        <v>农业户口</v>
      </c>
      <c r="AI4" s="4">
        <f>VLOOKUP(D4,[1]银泰物业!$E$2:$AM$25,27,FALSE)</f>
        <v>21</v>
      </c>
      <c r="AJ4" s="29" t="s">
        <v>79</v>
      </c>
      <c r="AK4" s="7" t="s">
        <v>64</v>
      </c>
      <c r="AL4" s="38" t="s">
        <v>65</v>
      </c>
      <c r="AM4" s="19"/>
      <c r="AN4" s="7" t="str">
        <f>VLOOKUP(D4,[1]银泰物业!$E$2:$AM$25,32,FALSE)</f>
        <v>张应华</v>
      </c>
      <c r="AO4" s="7">
        <f>VLOOKUP(D4,[1]银泰物业!$E$2:$AM$25,33,FALSE)</f>
        <v>18569425774</v>
      </c>
      <c r="AP4" s="28">
        <v>45362</v>
      </c>
      <c r="AQ4" s="28">
        <v>46091</v>
      </c>
      <c r="AR4" s="19" t="s">
        <v>80</v>
      </c>
    </row>
    <row r="5" s="1" customFormat="1" ht="17" customHeight="1" spans="1:44">
      <c r="A5" s="2" t="s">
        <v>43</v>
      </c>
      <c r="B5" s="4" t="s">
        <v>44</v>
      </c>
      <c r="C5" s="2" t="s">
        <v>45</v>
      </c>
      <c r="D5" s="5" t="s">
        <v>81</v>
      </c>
      <c r="E5" s="6">
        <v>18368147462</v>
      </c>
      <c r="F5" s="2" t="s">
        <v>6</v>
      </c>
      <c r="G5" s="8" t="s">
        <v>82</v>
      </c>
      <c r="H5" s="2" t="s">
        <v>48</v>
      </c>
      <c r="I5" s="2" t="s">
        <v>49</v>
      </c>
      <c r="J5" s="2" t="s">
        <v>50</v>
      </c>
      <c r="K5" s="19"/>
      <c r="L5" s="2" t="s">
        <v>51</v>
      </c>
      <c r="M5" s="18" t="s">
        <v>52</v>
      </c>
      <c r="N5" s="8" t="s">
        <v>75</v>
      </c>
      <c r="O5" s="6" t="s">
        <v>83</v>
      </c>
      <c r="P5" s="50" t="s">
        <v>84</v>
      </c>
      <c r="Q5" s="4" t="s">
        <v>56</v>
      </c>
      <c r="R5" s="28">
        <v>45261</v>
      </c>
      <c r="S5" s="28">
        <v>45322</v>
      </c>
      <c r="T5" s="19"/>
      <c r="U5" s="29"/>
      <c r="V5" s="29"/>
      <c r="W5" s="29"/>
      <c r="X5" s="19"/>
      <c r="Y5" s="19"/>
      <c r="Z5" s="19"/>
      <c r="AA5" s="19"/>
      <c r="AB5" s="32" t="s">
        <v>56</v>
      </c>
      <c r="AC5" s="32" t="s">
        <v>60</v>
      </c>
      <c r="AD5" s="32" t="s">
        <v>61</v>
      </c>
      <c r="AE5" s="32" t="s">
        <v>85</v>
      </c>
      <c r="AF5" s="31" t="str">
        <f>VLOOKUP(D5,[1]银泰物业!$E$2:$AM$25,24,FALSE)</f>
        <v>杭州市萧山区河上镇东山村4组8</v>
      </c>
      <c r="AG5" s="6" t="str">
        <f>VLOOKUP(D5,[1]银泰物业!$E$2:$AM$25,25,FALSE)</f>
        <v>浙江省萧山区</v>
      </c>
      <c r="AH5" s="7" t="str">
        <f>VLOOKUP(D5,[1]银泰物业!$E$2:$AM$25,26,FALSE)</f>
        <v>农业户口</v>
      </c>
      <c r="AI5" s="4">
        <f>VLOOKUP(D5,[1]银泰物业!$E$2:$AM$25,27,FALSE)</f>
        <v>22</v>
      </c>
      <c r="AJ5" s="29" t="s">
        <v>79</v>
      </c>
      <c r="AK5" s="7" t="s">
        <v>64</v>
      </c>
      <c r="AL5" s="38" t="s">
        <v>65</v>
      </c>
      <c r="AM5" s="19"/>
      <c r="AN5" s="7" t="str">
        <f>VLOOKUP(D5,[1]银泰物业!$E$2:$AM$25,32,FALSE)</f>
        <v>金浩方</v>
      </c>
      <c r="AO5" s="7">
        <f>VLOOKUP(D5,[1]银泰物业!$E$2:$AM$25,33,FALSE)</f>
        <v>13515812742</v>
      </c>
      <c r="AP5" s="43">
        <v>45261</v>
      </c>
      <c r="AQ5" s="43">
        <v>45991</v>
      </c>
      <c r="AR5" s="19" t="s">
        <v>72</v>
      </c>
    </row>
    <row r="6" ht="33" spans="1:49">
      <c r="A6" s="9" t="s">
        <v>86</v>
      </c>
      <c r="B6" s="10" t="s">
        <v>87</v>
      </c>
      <c r="C6" s="10" t="s">
        <v>45</v>
      </c>
      <c r="D6" s="11" t="s">
        <v>88</v>
      </c>
      <c r="E6" s="12">
        <v>13056784752</v>
      </c>
      <c r="F6" s="2" t="s">
        <v>6</v>
      </c>
      <c r="G6" s="51" t="s">
        <v>89</v>
      </c>
      <c r="H6" s="2" t="s">
        <v>48</v>
      </c>
      <c r="I6" s="2" t="s">
        <v>49</v>
      </c>
      <c r="J6" s="2" t="s">
        <v>50</v>
      </c>
      <c r="K6" s="2"/>
      <c r="L6" s="10" t="s">
        <v>90</v>
      </c>
      <c r="M6" s="10" t="s">
        <v>91</v>
      </c>
      <c r="N6" s="13" t="s">
        <v>92</v>
      </c>
      <c r="O6" s="20" t="s">
        <v>93</v>
      </c>
      <c r="P6" s="52" t="s">
        <v>94</v>
      </c>
      <c r="Q6" s="10" t="s">
        <v>56</v>
      </c>
      <c r="R6" s="28">
        <v>45292</v>
      </c>
      <c r="S6" s="28"/>
      <c r="T6" s="28"/>
      <c r="U6" s="10">
        <v>4462</v>
      </c>
      <c r="V6" s="10">
        <v>4462</v>
      </c>
      <c r="W6" s="10">
        <v>2280</v>
      </c>
      <c r="X6" s="30">
        <v>0.05</v>
      </c>
      <c r="Y6" s="10">
        <v>202401</v>
      </c>
      <c r="Z6" s="10" t="s">
        <v>95</v>
      </c>
      <c r="AA6" s="10"/>
      <c r="AB6" s="10" t="s">
        <v>56</v>
      </c>
      <c r="AC6" s="10" t="s">
        <v>96</v>
      </c>
      <c r="AD6" s="10" t="s">
        <v>97</v>
      </c>
      <c r="AE6" s="20" t="s">
        <v>98</v>
      </c>
      <c r="AF6" s="20" t="s">
        <v>99</v>
      </c>
      <c r="AG6" s="5" t="s">
        <v>100</v>
      </c>
      <c r="AH6" s="5" t="s">
        <v>101</v>
      </c>
      <c r="AI6" s="10">
        <f ca="1" t="shared" ref="AI6:AI29" si="0">YEAR(NOW())-MID(G6,7,4)</f>
        <v>36</v>
      </c>
      <c r="AJ6" s="10" t="str">
        <f t="shared" ref="AJ6:AJ29" si="1">IF(MOD(MID(G6,17,1),2),"男","女")</f>
        <v>女</v>
      </c>
      <c r="AK6" s="5" t="s">
        <v>102</v>
      </c>
      <c r="AL6" s="5" t="s">
        <v>65</v>
      </c>
      <c r="AM6" s="16"/>
      <c r="AN6" s="5" t="s">
        <v>103</v>
      </c>
      <c r="AO6" s="5">
        <v>13282218560</v>
      </c>
      <c r="AP6" s="44">
        <v>45292</v>
      </c>
      <c r="AQ6" s="28">
        <v>46022</v>
      </c>
      <c r="AR6" s="2" t="s">
        <v>104</v>
      </c>
      <c r="AS6" s="2"/>
      <c r="AT6" s="2"/>
      <c r="AU6" s="2"/>
      <c r="AV6" s="2"/>
      <c r="AW6" s="2"/>
    </row>
    <row r="7" ht="33" spans="1:49">
      <c r="A7" s="9" t="s">
        <v>86</v>
      </c>
      <c r="B7" s="10" t="s">
        <v>87</v>
      </c>
      <c r="C7" s="10" t="s">
        <v>45</v>
      </c>
      <c r="D7" s="11" t="s">
        <v>105</v>
      </c>
      <c r="E7" s="12">
        <v>15888514222</v>
      </c>
      <c r="F7" s="2" t="s">
        <v>6</v>
      </c>
      <c r="G7" s="10" t="s">
        <v>106</v>
      </c>
      <c r="H7" s="2" t="s">
        <v>48</v>
      </c>
      <c r="I7" s="2" t="s">
        <v>49</v>
      </c>
      <c r="J7" s="2" t="s">
        <v>50</v>
      </c>
      <c r="K7" s="2"/>
      <c r="L7" s="10" t="s">
        <v>90</v>
      </c>
      <c r="M7" s="10" t="s">
        <v>91</v>
      </c>
      <c r="N7" s="14" t="s">
        <v>107</v>
      </c>
      <c r="O7" s="21" t="s">
        <v>108</v>
      </c>
      <c r="P7" s="14" t="s">
        <v>109</v>
      </c>
      <c r="Q7" s="10" t="s">
        <v>56</v>
      </c>
      <c r="R7" s="28">
        <v>45292</v>
      </c>
      <c r="S7" s="28"/>
      <c r="T7" s="28"/>
      <c r="U7" s="10">
        <v>4462</v>
      </c>
      <c r="V7" s="10">
        <v>4462</v>
      </c>
      <c r="W7" s="10">
        <v>2280</v>
      </c>
      <c r="X7" s="30">
        <v>0.05</v>
      </c>
      <c r="Y7" s="10">
        <v>202401</v>
      </c>
      <c r="Z7" s="10" t="s">
        <v>95</v>
      </c>
      <c r="AA7" s="10"/>
      <c r="AB7" s="10" t="s">
        <v>56</v>
      </c>
      <c r="AC7" s="10" t="s">
        <v>96</v>
      </c>
      <c r="AD7" s="10" t="s">
        <v>97</v>
      </c>
      <c r="AE7" s="20" t="s">
        <v>110</v>
      </c>
      <c r="AF7" s="20" t="s">
        <v>111</v>
      </c>
      <c r="AG7" s="14" t="s">
        <v>100</v>
      </c>
      <c r="AH7" s="5" t="s">
        <v>101</v>
      </c>
      <c r="AI7" s="10">
        <f ca="1" t="shared" si="0"/>
        <v>37</v>
      </c>
      <c r="AJ7" s="10" t="str">
        <f t="shared" si="1"/>
        <v>女</v>
      </c>
      <c r="AK7" s="14" t="s">
        <v>112</v>
      </c>
      <c r="AL7" s="14" t="s">
        <v>65</v>
      </c>
      <c r="AM7" s="16" t="s">
        <v>113</v>
      </c>
      <c r="AN7" s="13" t="s">
        <v>114</v>
      </c>
      <c r="AO7" s="14">
        <v>15888514222</v>
      </c>
      <c r="AP7" s="44">
        <v>45292</v>
      </c>
      <c r="AQ7" s="28">
        <v>46022</v>
      </c>
      <c r="AR7" s="2" t="s">
        <v>104</v>
      </c>
      <c r="AS7" s="2"/>
      <c r="AT7" s="2"/>
      <c r="AU7" s="2"/>
      <c r="AV7" s="2"/>
      <c r="AW7" s="2"/>
    </row>
    <row r="8" ht="33" spans="1:49">
      <c r="A8" s="9" t="s">
        <v>86</v>
      </c>
      <c r="B8" s="10" t="s">
        <v>87</v>
      </c>
      <c r="C8" s="10" t="s">
        <v>45</v>
      </c>
      <c r="D8" s="11" t="s">
        <v>115</v>
      </c>
      <c r="E8" s="12">
        <v>19356045652</v>
      </c>
      <c r="F8" s="2" t="s">
        <v>6</v>
      </c>
      <c r="G8" s="10" t="s">
        <v>116</v>
      </c>
      <c r="H8" s="2" t="s">
        <v>48</v>
      </c>
      <c r="I8" s="2" t="s">
        <v>49</v>
      </c>
      <c r="J8" s="2" t="s">
        <v>50</v>
      </c>
      <c r="K8" s="2"/>
      <c r="L8" s="10" t="s">
        <v>90</v>
      </c>
      <c r="M8" s="10" t="s">
        <v>91</v>
      </c>
      <c r="N8" s="13" t="s">
        <v>92</v>
      </c>
      <c r="O8" s="20" t="s">
        <v>117</v>
      </c>
      <c r="P8" s="53" t="s">
        <v>118</v>
      </c>
      <c r="Q8" s="10" t="s">
        <v>56</v>
      </c>
      <c r="R8" s="28">
        <v>45292</v>
      </c>
      <c r="S8" s="28"/>
      <c r="T8" s="28"/>
      <c r="U8" s="10">
        <v>4462</v>
      </c>
      <c r="V8" s="10">
        <v>4462</v>
      </c>
      <c r="W8" s="10">
        <v>2280</v>
      </c>
      <c r="X8" s="30">
        <v>0.05</v>
      </c>
      <c r="Y8" s="10">
        <v>202401</v>
      </c>
      <c r="Z8" s="10" t="s">
        <v>95</v>
      </c>
      <c r="AA8" s="10"/>
      <c r="AB8" s="10" t="s">
        <v>56</v>
      </c>
      <c r="AC8" s="10" t="s">
        <v>96</v>
      </c>
      <c r="AD8" s="10" t="s">
        <v>119</v>
      </c>
      <c r="AE8" s="20" t="s">
        <v>120</v>
      </c>
      <c r="AF8" s="20" t="s">
        <v>121</v>
      </c>
      <c r="AG8" s="13" t="s">
        <v>122</v>
      </c>
      <c r="AH8" s="5" t="s">
        <v>123</v>
      </c>
      <c r="AI8" s="10">
        <f ca="1" t="shared" si="0"/>
        <v>31</v>
      </c>
      <c r="AJ8" s="10" t="str">
        <f t="shared" si="1"/>
        <v>男</v>
      </c>
      <c r="AK8" s="13" t="s">
        <v>64</v>
      </c>
      <c r="AL8" s="13" t="s">
        <v>65</v>
      </c>
      <c r="AM8" s="16" t="s">
        <v>113</v>
      </c>
      <c r="AN8" s="13" t="s">
        <v>124</v>
      </c>
      <c r="AO8" s="53" t="s">
        <v>125</v>
      </c>
      <c r="AP8" s="44">
        <v>45292</v>
      </c>
      <c r="AQ8" s="28">
        <v>46022</v>
      </c>
      <c r="AR8" s="2" t="s">
        <v>104</v>
      </c>
      <c r="AS8" s="2"/>
      <c r="AT8" s="2"/>
      <c r="AU8" s="2"/>
      <c r="AV8" s="2"/>
      <c r="AW8" s="2"/>
    </row>
    <row r="9" ht="33" spans="1:49">
      <c r="A9" s="9" t="s">
        <v>86</v>
      </c>
      <c r="B9" s="10" t="s">
        <v>87</v>
      </c>
      <c r="C9" s="10" t="s">
        <v>45</v>
      </c>
      <c r="D9" s="11" t="s">
        <v>126</v>
      </c>
      <c r="E9" s="12">
        <v>18265902785</v>
      </c>
      <c r="F9" s="2" t="s">
        <v>6</v>
      </c>
      <c r="G9" s="10" t="s">
        <v>127</v>
      </c>
      <c r="H9" s="2" t="s">
        <v>48</v>
      </c>
      <c r="I9" s="2" t="s">
        <v>49</v>
      </c>
      <c r="J9" s="2" t="s">
        <v>50</v>
      </c>
      <c r="K9" s="2"/>
      <c r="L9" s="10" t="s">
        <v>90</v>
      </c>
      <c r="M9" s="10" t="s">
        <v>91</v>
      </c>
      <c r="N9" s="13" t="s">
        <v>92</v>
      </c>
      <c r="O9" s="20" t="s">
        <v>128</v>
      </c>
      <c r="P9" s="54" t="s">
        <v>129</v>
      </c>
      <c r="Q9" s="10" t="s">
        <v>56</v>
      </c>
      <c r="R9" s="28">
        <v>45292</v>
      </c>
      <c r="S9" s="28"/>
      <c r="T9" s="28"/>
      <c r="U9" s="10">
        <v>4462</v>
      </c>
      <c r="V9" s="10">
        <v>4462</v>
      </c>
      <c r="W9" s="10">
        <v>2280</v>
      </c>
      <c r="X9" s="30">
        <v>0.05</v>
      </c>
      <c r="Y9" s="10">
        <v>202401</v>
      </c>
      <c r="Z9" s="10" t="s">
        <v>95</v>
      </c>
      <c r="AA9" s="10"/>
      <c r="AB9" s="10" t="s">
        <v>56</v>
      </c>
      <c r="AC9" s="10" t="s">
        <v>96</v>
      </c>
      <c r="AD9" s="10" t="s">
        <v>119</v>
      </c>
      <c r="AE9" s="20" t="s">
        <v>130</v>
      </c>
      <c r="AF9" s="20" t="s">
        <v>131</v>
      </c>
      <c r="AG9" s="5" t="s">
        <v>132</v>
      </c>
      <c r="AH9" s="5" t="s">
        <v>123</v>
      </c>
      <c r="AI9" s="10">
        <f ca="1" t="shared" si="0"/>
        <v>23</v>
      </c>
      <c r="AJ9" s="10" t="str">
        <f t="shared" si="1"/>
        <v>女</v>
      </c>
      <c r="AK9" s="5" t="s">
        <v>64</v>
      </c>
      <c r="AL9" s="13" t="s">
        <v>133</v>
      </c>
      <c r="AM9" s="16" t="s">
        <v>113</v>
      </c>
      <c r="AN9" s="5" t="s">
        <v>134</v>
      </c>
      <c r="AO9" s="5">
        <v>15988603386</v>
      </c>
      <c r="AP9" s="44">
        <v>45292</v>
      </c>
      <c r="AQ9" s="28">
        <v>46022</v>
      </c>
      <c r="AR9" s="2" t="s">
        <v>104</v>
      </c>
      <c r="AS9" s="2"/>
      <c r="AT9" s="2"/>
      <c r="AU9" s="2"/>
      <c r="AV9" s="2"/>
      <c r="AW9" s="2"/>
    </row>
    <row r="10" ht="33" spans="1:49">
      <c r="A10" s="9" t="s">
        <v>86</v>
      </c>
      <c r="B10" s="10" t="s">
        <v>87</v>
      </c>
      <c r="C10" s="10" t="s">
        <v>45</v>
      </c>
      <c r="D10" s="11" t="s">
        <v>135</v>
      </c>
      <c r="E10" s="12">
        <v>15728053402</v>
      </c>
      <c r="F10" s="2" t="s">
        <v>6</v>
      </c>
      <c r="G10" s="10" t="s">
        <v>136</v>
      </c>
      <c r="H10" s="2" t="s">
        <v>48</v>
      </c>
      <c r="I10" s="2" t="s">
        <v>49</v>
      </c>
      <c r="J10" s="2" t="s">
        <v>50</v>
      </c>
      <c r="K10" s="2"/>
      <c r="L10" s="10" t="s">
        <v>90</v>
      </c>
      <c r="M10" s="10" t="s">
        <v>91</v>
      </c>
      <c r="N10" s="13" t="s">
        <v>92</v>
      </c>
      <c r="O10" s="20" t="s">
        <v>137</v>
      </c>
      <c r="P10" s="52" t="s">
        <v>138</v>
      </c>
      <c r="Q10" s="10" t="s">
        <v>56</v>
      </c>
      <c r="R10" s="28">
        <v>45292</v>
      </c>
      <c r="S10" s="28"/>
      <c r="T10" s="28"/>
      <c r="U10" s="10">
        <v>4462</v>
      </c>
      <c r="V10" s="10">
        <v>4462</v>
      </c>
      <c r="W10" s="10">
        <v>2280</v>
      </c>
      <c r="X10" s="30">
        <v>0.05</v>
      </c>
      <c r="Y10" s="10">
        <v>202401</v>
      </c>
      <c r="Z10" s="10" t="s">
        <v>95</v>
      </c>
      <c r="AA10" s="10"/>
      <c r="AB10" s="10" t="s">
        <v>56</v>
      </c>
      <c r="AC10" s="10" t="s">
        <v>96</v>
      </c>
      <c r="AD10" s="10" t="s">
        <v>97</v>
      </c>
      <c r="AE10" s="20" t="s">
        <v>139</v>
      </c>
      <c r="AF10" s="20" t="s">
        <v>140</v>
      </c>
      <c r="AG10" s="5" t="s">
        <v>141</v>
      </c>
      <c r="AH10" s="5" t="s">
        <v>123</v>
      </c>
      <c r="AI10" s="10">
        <f ca="1" t="shared" si="0"/>
        <v>30</v>
      </c>
      <c r="AJ10" s="10" t="str">
        <f t="shared" si="1"/>
        <v>女</v>
      </c>
      <c r="AK10" s="5" t="s">
        <v>64</v>
      </c>
      <c r="AL10" s="5" t="s">
        <v>65</v>
      </c>
      <c r="AM10" s="16" t="s">
        <v>113</v>
      </c>
      <c r="AN10" s="5" t="s">
        <v>142</v>
      </c>
      <c r="AO10" s="5">
        <v>15655779382</v>
      </c>
      <c r="AP10" s="44">
        <v>45292</v>
      </c>
      <c r="AQ10" s="28">
        <v>46022</v>
      </c>
      <c r="AR10" s="2" t="s">
        <v>104</v>
      </c>
      <c r="AS10" s="2"/>
      <c r="AT10" s="2"/>
      <c r="AU10" s="2"/>
      <c r="AV10" s="2"/>
      <c r="AW10" s="2"/>
    </row>
    <row r="11" ht="33" spans="1:49">
      <c r="A11" s="9" t="s">
        <v>86</v>
      </c>
      <c r="B11" s="10" t="s">
        <v>87</v>
      </c>
      <c r="C11" s="10" t="s">
        <v>45</v>
      </c>
      <c r="D11" s="11" t="s">
        <v>143</v>
      </c>
      <c r="E11" s="10">
        <v>15757683034</v>
      </c>
      <c r="F11" s="2" t="s">
        <v>6</v>
      </c>
      <c r="G11" s="55" t="s">
        <v>144</v>
      </c>
      <c r="H11" s="2" t="s">
        <v>48</v>
      </c>
      <c r="I11" s="2" t="s">
        <v>49</v>
      </c>
      <c r="J11" s="2" t="s">
        <v>50</v>
      </c>
      <c r="K11" s="2"/>
      <c r="L11" s="10" t="s">
        <v>90</v>
      </c>
      <c r="M11" s="10" t="s">
        <v>145</v>
      </c>
      <c r="N11" s="10" t="s">
        <v>146</v>
      </c>
      <c r="O11" s="20" t="s">
        <v>147</v>
      </c>
      <c r="P11" s="51" t="s">
        <v>148</v>
      </c>
      <c r="Q11" s="10" t="s">
        <v>56</v>
      </c>
      <c r="R11" s="28">
        <v>45292</v>
      </c>
      <c r="S11" s="28"/>
      <c r="T11" s="10"/>
      <c r="U11" s="10"/>
      <c r="V11" s="10"/>
      <c r="W11" s="10"/>
      <c r="X11" s="10"/>
      <c r="Y11" s="10"/>
      <c r="Z11" s="10"/>
      <c r="AA11" s="10" t="s">
        <v>149</v>
      </c>
      <c r="AB11" s="10" t="s">
        <v>56</v>
      </c>
      <c r="AC11" s="10" t="s">
        <v>96</v>
      </c>
      <c r="AD11" s="10" t="s">
        <v>119</v>
      </c>
      <c r="AE11" s="33" t="s">
        <v>150</v>
      </c>
      <c r="AF11" s="33" t="s">
        <v>151</v>
      </c>
      <c r="AG11" s="10" t="s">
        <v>152</v>
      </c>
      <c r="AH11" s="9" t="s">
        <v>153</v>
      </c>
      <c r="AI11" s="10">
        <f ca="1" t="shared" si="0"/>
        <v>23</v>
      </c>
      <c r="AJ11" s="10" t="str">
        <f t="shared" si="1"/>
        <v>女</v>
      </c>
      <c r="AK11" s="10" t="s">
        <v>64</v>
      </c>
      <c r="AL11" s="9" t="s">
        <v>65</v>
      </c>
      <c r="AM11" s="16" t="s">
        <v>113</v>
      </c>
      <c r="AN11" s="39"/>
      <c r="AO11" s="39"/>
      <c r="AP11" s="44">
        <v>45292</v>
      </c>
      <c r="AQ11" s="28">
        <v>46022</v>
      </c>
      <c r="AR11" s="2" t="s">
        <v>104</v>
      </c>
      <c r="AS11" s="2"/>
      <c r="AT11" s="2"/>
      <c r="AU11" s="2"/>
      <c r="AV11" s="2"/>
      <c r="AW11" s="2"/>
    </row>
    <row r="12" ht="33" spans="1:49">
      <c r="A12" s="9" t="s">
        <v>86</v>
      </c>
      <c r="B12" s="10" t="s">
        <v>87</v>
      </c>
      <c r="C12" s="10" t="s">
        <v>154</v>
      </c>
      <c r="D12" s="9" t="s">
        <v>155</v>
      </c>
      <c r="E12" s="10">
        <v>13646617960</v>
      </c>
      <c r="F12" s="2" t="s">
        <v>6</v>
      </c>
      <c r="G12" s="9" t="s">
        <v>156</v>
      </c>
      <c r="H12" s="2" t="s">
        <v>48</v>
      </c>
      <c r="I12" s="2" t="s">
        <v>49</v>
      </c>
      <c r="J12" s="2" t="s">
        <v>50</v>
      </c>
      <c r="K12" s="2"/>
      <c r="L12" s="23" t="s">
        <v>157</v>
      </c>
      <c r="M12" s="10" t="s">
        <v>157</v>
      </c>
      <c r="N12" s="10" t="s">
        <v>158</v>
      </c>
      <c r="O12" s="20" t="s">
        <v>159</v>
      </c>
      <c r="P12" s="51" t="s">
        <v>160</v>
      </c>
      <c r="Q12" s="10" t="s">
        <v>56</v>
      </c>
      <c r="R12" s="28">
        <v>45292</v>
      </c>
      <c r="S12" s="28"/>
      <c r="T12" s="10"/>
      <c r="U12" s="10"/>
      <c r="V12" s="10"/>
      <c r="W12" s="10"/>
      <c r="X12" s="10"/>
      <c r="Y12" s="10"/>
      <c r="Z12" s="10"/>
      <c r="AA12" s="10" t="s">
        <v>149</v>
      </c>
      <c r="AB12" s="10" t="s">
        <v>56</v>
      </c>
      <c r="AC12" s="10" t="s">
        <v>96</v>
      </c>
      <c r="AD12" s="10" t="s">
        <v>161</v>
      </c>
      <c r="AE12" s="33" t="s">
        <v>162</v>
      </c>
      <c r="AF12" s="33" t="s">
        <v>163</v>
      </c>
      <c r="AG12" s="10" t="s">
        <v>164</v>
      </c>
      <c r="AH12" s="9" t="s">
        <v>153</v>
      </c>
      <c r="AI12" s="10">
        <f ca="1" t="shared" si="0"/>
        <v>62</v>
      </c>
      <c r="AJ12" s="10" t="str">
        <f t="shared" si="1"/>
        <v>女</v>
      </c>
      <c r="AK12" s="10" t="s">
        <v>102</v>
      </c>
      <c r="AL12" s="9" t="s">
        <v>71</v>
      </c>
      <c r="AM12" s="16" t="s">
        <v>113</v>
      </c>
      <c r="AN12" s="39"/>
      <c r="AO12" s="39"/>
      <c r="AP12" s="44">
        <v>45292</v>
      </c>
      <c r="AQ12" s="28">
        <v>46022</v>
      </c>
      <c r="AR12" s="2" t="s">
        <v>104</v>
      </c>
      <c r="AS12" s="2"/>
      <c r="AT12" s="2"/>
      <c r="AU12" s="2"/>
      <c r="AV12" s="2"/>
      <c r="AW12" s="2"/>
    </row>
    <row r="13" ht="33" spans="1:49">
      <c r="A13" s="9" t="s">
        <v>86</v>
      </c>
      <c r="B13" s="10" t="s">
        <v>87</v>
      </c>
      <c r="C13" s="10" t="s">
        <v>154</v>
      </c>
      <c r="D13" s="9" t="s">
        <v>165</v>
      </c>
      <c r="E13" s="10">
        <v>13736186012</v>
      </c>
      <c r="F13" s="2" t="s">
        <v>6</v>
      </c>
      <c r="G13" s="9" t="s">
        <v>166</v>
      </c>
      <c r="H13" s="2" t="s">
        <v>48</v>
      </c>
      <c r="I13" s="2" t="s">
        <v>49</v>
      </c>
      <c r="J13" s="2" t="s">
        <v>50</v>
      </c>
      <c r="K13" s="2"/>
      <c r="L13" s="23" t="s">
        <v>157</v>
      </c>
      <c r="M13" s="10" t="s">
        <v>157</v>
      </c>
      <c r="N13" s="10" t="s">
        <v>167</v>
      </c>
      <c r="O13" s="20" t="s">
        <v>168</v>
      </c>
      <c r="P13" s="51" t="s">
        <v>169</v>
      </c>
      <c r="Q13" s="10" t="s">
        <v>56</v>
      </c>
      <c r="R13" s="28">
        <v>45292</v>
      </c>
      <c r="S13" s="28"/>
      <c r="T13" s="10"/>
      <c r="U13" s="10"/>
      <c r="V13" s="10"/>
      <c r="W13" s="10"/>
      <c r="X13" s="10"/>
      <c r="Y13" s="10"/>
      <c r="Z13" s="10"/>
      <c r="AA13" s="10" t="s">
        <v>149</v>
      </c>
      <c r="AB13" s="10" t="s">
        <v>56</v>
      </c>
      <c r="AC13" s="10" t="s">
        <v>96</v>
      </c>
      <c r="AD13" s="10" t="s">
        <v>119</v>
      </c>
      <c r="AE13" s="33" t="s">
        <v>170</v>
      </c>
      <c r="AF13" s="33" t="s">
        <v>171</v>
      </c>
      <c r="AG13" s="10" t="s">
        <v>164</v>
      </c>
      <c r="AH13" s="9" t="s">
        <v>153</v>
      </c>
      <c r="AI13" s="10">
        <f ca="1" t="shared" si="0"/>
        <v>51</v>
      </c>
      <c r="AJ13" s="10" t="str">
        <f t="shared" si="1"/>
        <v>女</v>
      </c>
      <c r="AK13" s="10" t="s">
        <v>102</v>
      </c>
      <c r="AL13" s="9" t="s">
        <v>172</v>
      </c>
      <c r="AM13" s="16" t="s">
        <v>113</v>
      </c>
      <c r="AN13" s="39"/>
      <c r="AO13" s="39"/>
      <c r="AP13" s="44">
        <v>45292</v>
      </c>
      <c r="AQ13" s="28">
        <v>46022</v>
      </c>
      <c r="AR13" s="2" t="s">
        <v>104</v>
      </c>
      <c r="AS13" s="2"/>
      <c r="AT13" s="2"/>
      <c r="AU13" s="2"/>
      <c r="AV13" s="2"/>
      <c r="AW13" s="2"/>
    </row>
    <row r="14" ht="33" spans="1:49">
      <c r="A14" s="9" t="s">
        <v>86</v>
      </c>
      <c r="B14" s="10" t="s">
        <v>87</v>
      </c>
      <c r="C14" s="10" t="s">
        <v>154</v>
      </c>
      <c r="D14" s="9" t="s">
        <v>173</v>
      </c>
      <c r="E14" s="10">
        <v>13484231348</v>
      </c>
      <c r="F14" s="2" t="s">
        <v>6</v>
      </c>
      <c r="G14" s="9" t="s">
        <v>174</v>
      </c>
      <c r="H14" s="2" t="s">
        <v>48</v>
      </c>
      <c r="I14" s="2" t="s">
        <v>49</v>
      </c>
      <c r="J14" s="2" t="s">
        <v>50</v>
      </c>
      <c r="K14" s="2"/>
      <c r="L14" s="23" t="s">
        <v>157</v>
      </c>
      <c r="M14" s="10" t="s">
        <v>157</v>
      </c>
      <c r="N14" s="10" t="s">
        <v>175</v>
      </c>
      <c r="O14" s="20" t="s">
        <v>176</v>
      </c>
      <c r="P14" s="51" t="s">
        <v>177</v>
      </c>
      <c r="Q14" s="10" t="s">
        <v>56</v>
      </c>
      <c r="R14" s="28">
        <v>45292</v>
      </c>
      <c r="S14" s="28"/>
      <c r="T14" s="10"/>
      <c r="U14" s="10"/>
      <c r="V14" s="10"/>
      <c r="W14" s="10"/>
      <c r="X14" s="10"/>
      <c r="Y14" s="10"/>
      <c r="Z14" s="10"/>
      <c r="AA14" s="10" t="s">
        <v>149</v>
      </c>
      <c r="AB14" s="10" t="s">
        <v>56</v>
      </c>
      <c r="AC14" s="10" t="s">
        <v>96</v>
      </c>
      <c r="AD14" s="10" t="s">
        <v>161</v>
      </c>
      <c r="AE14" s="33" t="s">
        <v>178</v>
      </c>
      <c r="AF14" s="33" t="s">
        <v>179</v>
      </c>
      <c r="AG14" s="10" t="s">
        <v>164</v>
      </c>
      <c r="AH14" s="9" t="s">
        <v>153</v>
      </c>
      <c r="AI14" s="10">
        <f ca="1" t="shared" si="0"/>
        <v>63</v>
      </c>
      <c r="AJ14" s="10" t="str">
        <f t="shared" si="1"/>
        <v>男</v>
      </c>
      <c r="AK14" s="10" t="s">
        <v>102</v>
      </c>
      <c r="AL14" s="9" t="s">
        <v>71</v>
      </c>
      <c r="AM14" s="16" t="s">
        <v>113</v>
      </c>
      <c r="AN14" s="39"/>
      <c r="AO14" s="39"/>
      <c r="AP14" s="44">
        <v>45292</v>
      </c>
      <c r="AQ14" s="28">
        <v>46022</v>
      </c>
      <c r="AR14" s="2" t="s">
        <v>104</v>
      </c>
      <c r="AS14" s="2"/>
      <c r="AT14" s="2"/>
      <c r="AU14" s="2"/>
      <c r="AV14" s="2"/>
      <c r="AW14" s="2"/>
    </row>
    <row r="15" ht="33" spans="1:49">
      <c r="A15" s="9" t="s">
        <v>86</v>
      </c>
      <c r="B15" s="10" t="s">
        <v>87</v>
      </c>
      <c r="C15" s="10" t="s">
        <v>154</v>
      </c>
      <c r="D15" s="9" t="s">
        <v>180</v>
      </c>
      <c r="E15" s="10">
        <v>13065853824</v>
      </c>
      <c r="F15" s="2" t="s">
        <v>6</v>
      </c>
      <c r="G15" s="9" t="s">
        <v>181</v>
      </c>
      <c r="H15" s="2" t="s">
        <v>48</v>
      </c>
      <c r="I15" s="2" t="s">
        <v>49</v>
      </c>
      <c r="J15" s="2" t="s">
        <v>50</v>
      </c>
      <c r="K15" s="2"/>
      <c r="L15" s="23" t="s">
        <v>182</v>
      </c>
      <c r="M15" s="10" t="s">
        <v>182</v>
      </c>
      <c r="N15" s="10" t="s">
        <v>158</v>
      </c>
      <c r="O15" s="20" t="s">
        <v>183</v>
      </c>
      <c r="P15" s="51" t="s">
        <v>184</v>
      </c>
      <c r="Q15" s="10" t="s">
        <v>56</v>
      </c>
      <c r="R15" s="28">
        <v>45292</v>
      </c>
      <c r="S15" s="28"/>
      <c r="T15" s="10"/>
      <c r="U15" s="10"/>
      <c r="V15" s="10"/>
      <c r="W15" s="10"/>
      <c r="X15" s="10"/>
      <c r="Y15" s="10"/>
      <c r="Z15" s="10"/>
      <c r="AA15" s="10"/>
      <c r="AB15" s="10" t="s">
        <v>56</v>
      </c>
      <c r="AC15" s="10" t="s">
        <v>96</v>
      </c>
      <c r="AD15" s="10" t="s">
        <v>185</v>
      </c>
      <c r="AE15" s="33" t="s">
        <v>186</v>
      </c>
      <c r="AF15" s="33" t="s">
        <v>187</v>
      </c>
      <c r="AG15" s="10" t="s">
        <v>188</v>
      </c>
      <c r="AH15" s="9" t="s">
        <v>123</v>
      </c>
      <c r="AI15" s="10">
        <f ca="1" t="shared" si="0"/>
        <v>71</v>
      </c>
      <c r="AJ15" s="10" t="str">
        <f t="shared" si="1"/>
        <v>男</v>
      </c>
      <c r="AK15" s="10" t="s">
        <v>102</v>
      </c>
      <c r="AL15" s="9" t="s">
        <v>71</v>
      </c>
      <c r="AM15" s="16" t="s">
        <v>113</v>
      </c>
      <c r="AN15" s="40"/>
      <c r="AO15" s="40"/>
      <c r="AP15" s="44">
        <v>45292</v>
      </c>
      <c r="AQ15" s="45">
        <v>45412</v>
      </c>
      <c r="AR15" s="2" t="s">
        <v>189</v>
      </c>
      <c r="AS15" s="2"/>
      <c r="AT15" s="2"/>
      <c r="AU15" s="2"/>
      <c r="AV15" s="2"/>
      <c r="AW15" s="2"/>
    </row>
    <row r="16" ht="33" spans="1:49">
      <c r="A16" s="9" t="s">
        <v>86</v>
      </c>
      <c r="B16" s="10" t="s">
        <v>87</v>
      </c>
      <c r="C16" s="10" t="s">
        <v>154</v>
      </c>
      <c r="D16" s="9" t="s">
        <v>190</v>
      </c>
      <c r="E16" s="10">
        <v>13056939759</v>
      </c>
      <c r="F16" s="2" t="s">
        <v>6</v>
      </c>
      <c r="G16" s="9" t="s">
        <v>191</v>
      </c>
      <c r="H16" s="2" t="s">
        <v>48</v>
      </c>
      <c r="I16" s="2" t="s">
        <v>49</v>
      </c>
      <c r="J16" s="2" t="s">
        <v>50</v>
      </c>
      <c r="K16" s="2"/>
      <c r="L16" s="23" t="s">
        <v>192</v>
      </c>
      <c r="M16" s="10" t="s">
        <v>192</v>
      </c>
      <c r="N16" s="10" t="s">
        <v>158</v>
      </c>
      <c r="O16" s="20" t="s">
        <v>193</v>
      </c>
      <c r="P16" s="51" t="s">
        <v>194</v>
      </c>
      <c r="Q16" s="10" t="s">
        <v>56</v>
      </c>
      <c r="R16" s="28">
        <v>45292</v>
      </c>
      <c r="S16" s="28"/>
      <c r="T16" s="10"/>
      <c r="U16" s="10"/>
      <c r="V16" s="10"/>
      <c r="W16" s="10"/>
      <c r="X16" s="10"/>
      <c r="Y16" s="10"/>
      <c r="Z16" s="10"/>
      <c r="AA16" s="10" t="s">
        <v>149</v>
      </c>
      <c r="AB16" s="10" t="s">
        <v>56</v>
      </c>
      <c r="AC16" s="10" t="s">
        <v>96</v>
      </c>
      <c r="AD16" s="10" t="s">
        <v>195</v>
      </c>
      <c r="AE16" s="33" t="s">
        <v>196</v>
      </c>
      <c r="AF16" s="33" t="s">
        <v>197</v>
      </c>
      <c r="AG16" s="10" t="s">
        <v>198</v>
      </c>
      <c r="AH16" s="9" t="s">
        <v>153</v>
      </c>
      <c r="AI16" s="10">
        <f ca="1" t="shared" si="0"/>
        <v>55</v>
      </c>
      <c r="AJ16" s="10" t="str">
        <f t="shared" si="1"/>
        <v>女</v>
      </c>
      <c r="AK16" s="10" t="s">
        <v>102</v>
      </c>
      <c r="AL16" s="9" t="s">
        <v>71</v>
      </c>
      <c r="AM16" s="16" t="s">
        <v>113</v>
      </c>
      <c r="AN16" s="40"/>
      <c r="AO16" s="40"/>
      <c r="AP16" s="44">
        <v>45292</v>
      </c>
      <c r="AQ16" s="28">
        <v>46022</v>
      </c>
      <c r="AR16" s="2" t="s">
        <v>104</v>
      </c>
      <c r="AS16" s="2"/>
      <c r="AT16" s="2"/>
      <c r="AU16" s="2"/>
      <c r="AV16" s="2"/>
      <c r="AW16" s="2"/>
    </row>
    <row r="17" ht="33" spans="1:49">
      <c r="A17" s="9" t="s">
        <v>86</v>
      </c>
      <c r="B17" s="10" t="s">
        <v>87</v>
      </c>
      <c r="C17" s="10" t="s">
        <v>154</v>
      </c>
      <c r="D17" s="9" t="s">
        <v>199</v>
      </c>
      <c r="E17" s="10">
        <v>15306603307</v>
      </c>
      <c r="F17" s="2" t="s">
        <v>6</v>
      </c>
      <c r="G17" s="9" t="s">
        <v>200</v>
      </c>
      <c r="H17" s="2" t="s">
        <v>48</v>
      </c>
      <c r="I17" s="2" t="s">
        <v>49</v>
      </c>
      <c r="J17" s="2" t="s">
        <v>50</v>
      </c>
      <c r="K17" s="2"/>
      <c r="L17" s="23" t="s">
        <v>201</v>
      </c>
      <c r="M17" s="10" t="s">
        <v>201</v>
      </c>
      <c r="N17" s="10" t="s">
        <v>158</v>
      </c>
      <c r="O17" s="20" t="s">
        <v>202</v>
      </c>
      <c r="P17" s="51" t="s">
        <v>203</v>
      </c>
      <c r="Q17" s="10" t="s">
        <v>56</v>
      </c>
      <c r="R17" s="28">
        <v>45292</v>
      </c>
      <c r="S17" s="28"/>
      <c r="T17" s="10"/>
      <c r="U17" s="10"/>
      <c r="V17" s="10"/>
      <c r="W17" s="10"/>
      <c r="X17" s="10"/>
      <c r="Y17" s="10"/>
      <c r="Z17" s="10"/>
      <c r="AA17" s="10" t="s">
        <v>149</v>
      </c>
      <c r="AB17" s="10" t="s">
        <v>56</v>
      </c>
      <c r="AC17" s="10" t="s">
        <v>96</v>
      </c>
      <c r="AD17" s="10" t="s">
        <v>204</v>
      </c>
      <c r="AE17" s="33" t="s">
        <v>205</v>
      </c>
      <c r="AF17" s="33" t="s">
        <v>206</v>
      </c>
      <c r="AG17" s="10" t="s">
        <v>207</v>
      </c>
      <c r="AH17" s="9" t="s">
        <v>123</v>
      </c>
      <c r="AI17" s="10">
        <f ca="1" t="shared" si="0"/>
        <v>56</v>
      </c>
      <c r="AJ17" s="10" t="str">
        <f t="shared" si="1"/>
        <v>女</v>
      </c>
      <c r="AK17" s="10" t="s">
        <v>102</v>
      </c>
      <c r="AL17" s="9" t="s">
        <v>113</v>
      </c>
      <c r="AM17" s="16" t="s">
        <v>113</v>
      </c>
      <c r="AN17" s="39"/>
      <c r="AO17" s="39"/>
      <c r="AP17" s="44">
        <v>45292</v>
      </c>
      <c r="AQ17" s="45">
        <v>45657</v>
      </c>
      <c r="AR17" s="2" t="s">
        <v>208</v>
      </c>
      <c r="AS17" s="2"/>
      <c r="AT17" s="2"/>
      <c r="AU17" s="2"/>
      <c r="AV17" s="2"/>
      <c r="AW17" s="2"/>
    </row>
    <row r="18" ht="33" spans="1:49">
      <c r="A18" s="9" t="s">
        <v>86</v>
      </c>
      <c r="B18" s="10" t="s">
        <v>87</v>
      </c>
      <c r="C18" s="10" t="s">
        <v>154</v>
      </c>
      <c r="D18" s="9" t="s">
        <v>209</v>
      </c>
      <c r="E18" s="10">
        <v>13355933234</v>
      </c>
      <c r="F18" s="2" t="s">
        <v>6</v>
      </c>
      <c r="G18" s="9" t="s">
        <v>210</v>
      </c>
      <c r="H18" s="2" t="s">
        <v>48</v>
      </c>
      <c r="I18" s="2" t="s">
        <v>49</v>
      </c>
      <c r="J18" s="2" t="s">
        <v>50</v>
      </c>
      <c r="K18" s="2"/>
      <c r="L18" s="23" t="s">
        <v>211</v>
      </c>
      <c r="M18" s="10" t="s">
        <v>211</v>
      </c>
      <c r="N18" s="10" t="s">
        <v>158</v>
      </c>
      <c r="O18" s="20" t="s">
        <v>212</v>
      </c>
      <c r="P18" s="51" t="s">
        <v>213</v>
      </c>
      <c r="Q18" s="10" t="s">
        <v>56</v>
      </c>
      <c r="R18" s="28">
        <v>45292</v>
      </c>
      <c r="S18" s="28"/>
      <c r="T18" s="10"/>
      <c r="U18" s="10"/>
      <c r="V18" s="10"/>
      <c r="W18" s="10"/>
      <c r="X18" s="10"/>
      <c r="Y18" s="10"/>
      <c r="Z18" s="10"/>
      <c r="AA18" s="10" t="s">
        <v>149</v>
      </c>
      <c r="AB18" s="10" t="s">
        <v>56</v>
      </c>
      <c r="AC18" s="10" t="s">
        <v>96</v>
      </c>
      <c r="AD18" s="10" t="s">
        <v>214</v>
      </c>
      <c r="AE18" s="33" t="s">
        <v>215</v>
      </c>
      <c r="AF18" s="33" t="s">
        <v>216</v>
      </c>
      <c r="AG18" s="10" t="s">
        <v>217</v>
      </c>
      <c r="AH18" s="9" t="s">
        <v>123</v>
      </c>
      <c r="AI18" s="10">
        <f ca="1" t="shared" si="0"/>
        <v>57</v>
      </c>
      <c r="AJ18" s="10" t="str">
        <f t="shared" si="1"/>
        <v>女</v>
      </c>
      <c r="AK18" s="10" t="s">
        <v>102</v>
      </c>
      <c r="AL18" s="9" t="s">
        <v>218</v>
      </c>
      <c r="AM18" s="16" t="s">
        <v>113</v>
      </c>
      <c r="AN18" s="10" t="s">
        <v>219</v>
      </c>
      <c r="AO18" s="10">
        <v>13355962504</v>
      </c>
      <c r="AP18" s="44">
        <v>45292</v>
      </c>
      <c r="AQ18" s="28">
        <v>46022</v>
      </c>
      <c r="AR18" s="2" t="s">
        <v>104</v>
      </c>
      <c r="AS18" s="2"/>
      <c r="AT18" s="2"/>
      <c r="AU18" s="2"/>
      <c r="AV18" s="2"/>
      <c r="AW18" s="2"/>
    </row>
    <row r="19" ht="33" spans="1:49">
      <c r="A19" s="9" t="s">
        <v>86</v>
      </c>
      <c r="B19" s="10" t="s">
        <v>87</v>
      </c>
      <c r="C19" s="10" t="s">
        <v>154</v>
      </c>
      <c r="D19" s="9" t="s">
        <v>220</v>
      </c>
      <c r="E19" s="10">
        <v>13615749227</v>
      </c>
      <c r="F19" s="2" t="s">
        <v>6</v>
      </c>
      <c r="G19" s="9" t="s">
        <v>221</v>
      </c>
      <c r="H19" s="2" t="s">
        <v>48</v>
      </c>
      <c r="I19" s="2" t="s">
        <v>49</v>
      </c>
      <c r="J19" s="2" t="s">
        <v>50</v>
      </c>
      <c r="K19" s="2"/>
      <c r="L19" s="23" t="s">
        <v>211</v>
      </c>
      <c r="M19" s="10" t="s">
        <v>222</v>
      </c>
      <c r="N19" s="10" t="s">
        <v>167</v>
      </c>
      <c r="O19" s="20" t="s">
        <v>176</v>
      </c>
      <c r="P19" s="51" t="s">
        <v>223</v>
      </c>
      <c r="Q19" s="10" t="s">
        <v>56</v>
      </c>
      <c r="R19" s="28">
        <v>45292</v>
      </c>
      <c r="S19" s="28"/>
      <c r="T19" s="10"/>
      <c r="U19" s="10"/>
      <c r="V19" s="10"/>
      <c r="W19" s="10"/>
      <c r="X19" s="10"/>
      <c r="Y19" s="10"/>
      <c r="Z19" s="10"/>
      <c r="AA19" s="10" t="s">
        <v>149</v>
      </c>
      <c r="AB19" s="10" t="s">
        <v>56</v>
      </c>
      <c r="AC19" s="10" t="s">
        <v>96</v>
      </c>
      <c r="AD19" s="10" t="s">
        <v>97</v>
      </c>
      <c r="AE19" s="33" t="s">
        <v>224</v>
      </c>
      <c r="AF19" s="33" t="s">
        <v>225</v>
      </c>
      <c r="AG19" s="10" t="s">
        <v>164</v>
      </c>
      <c r="AH19" s="9" t="s">
        <v>153</v>
      </c>
      <c r="AI19" s="10">
        <f ca="1" t="shared" si="0"/>
        <v>58</v>
      </c>
      <c r="AJ19" s="10" t="str">
        <f t="shared" si="1"/>
        <v>女</v>
      </c>
      <c r="AK19" s="10" t="s">
        <v>226</v>
      </c>
      <c r="AL19" s="9" t="s">
        <v>71</v>
      </c>
      <c r="AM19" s="16" t="s">
        <v>113</v>
      </c>
      <c r="AN19" s="39"/>
      <c r="AO19" s="39"/>
      <c r="AP19" s="44">
        <v>45292</v>
      </c>
      <c r="AQ19" s="28">
        <v>46022</v>
      </c>
      <c r="AR19" s="2" t="s">
        <v>104</v>
      </c>
      <c r="AS19" s="2"/>
      <c r="AT19" s="2"/>
      <c r="AU19" s="2"/>
      <c r="AV19" s="2"/>
      <c r="AW19" s="2"/>
    </row>
    <row r="20" ht="33" spans="1:49">
      <c r="A20" s="9" t="s">
        <v>86</v>
      </c>
      <c r="B20" s="10" t="s">
        <v>87</v>
      </c>
      <c r="C20" s="10" t="s">
        <v>154</v>
      </c>
      <c r="D20" s="9" t="s">
        <v>227</v>
      </c>
      <c r="E20" s="10">
        <v>15958843983</v>
      </c>
      <c r="F20" s="2" t="s">
        <v>6</v>
      </c>
      <c r="G20" s="13" t="s">
        <v>228</v>
      </c>
      <c r="H20" s="2" t="s">
        <v>48</v>
      </c>
      <c r="I20" s="2" t="s">
        <v>49</v>
      </c>
      <c r="J20" s="2" t="s">
        <v>50</v>
      </c>
      <c r="K20" s="2"/>
      <c r="L20" s="23" t="s">
        <v>229</v>
      </c>
      <c r="M20" s="10" t="s">
        <v>229</v>
      </c>
      <c r="N20" s="10" t="s">
        <v>158</v>
      </c>
      <c r="O20" s="20" t="s">
        <v>230</v>
      </c>
      <c r="P20" s="51" t="s">
        <v>231</v>
      </c>
      <c r="Q20" s="10" t="s">
        <v>56</v>
      </c>
      <c r="R20" s="28">
        <v>45292</v>
      </c>
      <c r="S20" s="28"/>
      <c r="T20" s="10"/>
      <c r="U20" s="10"/>
      <c r="V20" s="10"/>
      <c r="W20" s="10"/>
      <c r="X20" s="10"/>
      <c r="Y20" s="10"/>
      <c r="Z20" s="10"/>
      <c r="AA20" s="10" t="s">
        <v>149</v>
      </c>
      <c r="AB20" s="10" t="s">
        <v>56</v>
      </c>
      <c r="AC20" s="10" t="s">
        <v>96</v>
      </c>
      <c r="AD20" s="10" t="s">
        <v>97</v>
      </c>
      <c r="AE20" s="34" t="s">
        <v>232</v>
      </c>
      <c r="AF20" s="34" t="s">
        <v>233</v>
      </c>
      <c r="AG20" s="10" t="s">
        <v>164</v>
      </c>
      <c r="AH20" s="9" t="s">
        <v>153</v>
      </c>
      <c r="AI20" s="10">
        <f ca="1" t="shared" si="0"/>
        <v>66</v>
      </c>
      <c r="AJ20" s="10" t="str">
        <f t="shared" si="1"/>
        <v>女</v>
      </c>
      <c r="AK20" s="10" t="s">
        <v>102</v>
      </c>
      <c r="AL20" s="9" t="s">
        <v>71</v>
      </c>
      <c r="AM20" s="16" t="s">
        <v>113</v>
      </c>
      <c r="AN20" s="10" t="s">
        <v>234</v>
      </c>
      <c r="AO20" s="10">
        <v>13566565917</v>
      </c>
      <c r="AP20" s="44">
        <v>45292</v>
      </c>
      <c r="AQ20" s="28">
        <v>46022</v>
      </c>
      <c r="AR20" s="2" t="s">
        <v>104</v>
      </c>
      <c r="AS20" s="2"/>
      <c r="AT20" s="2"/>
      <c r="AU20" s="2"/>
      <c r="AV20" s="2"/>
      <c r="AW20" s="2"/>
    </row>
    <row r="21" ht="33" spans="1:49">
      <c r="A21" s="9" t="s">
        <v>86</v>
      </c>
      <c r="B21" s="10" t="s">
        <v>87</v>
      </c>
      <c r="C21" s="10" t="s">
        <v>154</v>
      </c>
      <c r="D21" s="9" t="s">
        <v>235</v>
      </c>
      <c r="E21" s="10">
        <v>19155407719</v>
      </c>
      <c r="F21" s="2" t="s">
        <v>6</v>
      </c>
      <c r="G21" s="9" t="s">
        <v>236</v>
      </c>
      <c r="H21" s="2" t="s">
        <v>48</v>
      </c>
      <c r="I21" s="2" t="s">
        <v>49</v>
      </c>
      <c r="J21" s="2" t="s">
        <v>50</v>
      </c>
      <c r="K21" s="2"/>
      <c r="L21" s="23" t="s">
        <v>237</v>
      </c>
      <c r="M21" s="10" t="s">
        <v>237</v>
      </c>
      <c r="N21" s="10" t="s">
        <v>158</v>
      </c>
      <c r="O21" s="20" t="s">
        <v>238</v>
      </c>
      <c r="P21" s="51" t="s">
        <v>239</v>
      </c>
      <c r="Q21" s="10" t="s">
        <v>56</v>
      </c>
      <c r="R21" s="28">
        <v>45292</v>
      </c>
      <c r="S21" s="28"/>
      <c r="T21" s="10"/>
      <c r="U21" s="10"/>
      <c r="V21" s="10"/>
      <c r="W21" s="10"/>
      <c r="X21" s="10"/>
      <c r="Y21" s="10"/>
      <c r="Z21" s="10"/>
      <c r="AA21" s="10" t="s">
        <v>149</v>
      </c>
      <c r="AB21" s="10" t="s">
        <v>56</v>
      </c>
      <c r="AC21" s="10" t="s">
        <v>96</v>
      </c>
      <c r="AD21" s="10" t="s">
        <v>240</v>
      </c>
      <c r="AE21" s="33" t="s">
        <v>241</v>
      </c>
      <c r="AF21" s="33" t="s">
        <v>242</v>
      </c>
      <c r="AG21" s="10" t="s">
        <v>243</v>
      </c>
      <c r="AH21" s="9" t="s">
        <v>123</v>
      </c>
      <c r="AI21" s="10">
        <f ca="1" t="shared" si="0"/>
        <v>51</v>
      </c>
      <c r="AJ21" s="10" t="str">
        <f t="shared" si="1"/>
        <v>女</v>
      </c>
      <c r="AK21" s="10" t="s">
        <v>102</v>
      </c>
      <c r="AL21" s="9" t="s">
        <v>71</v>
      </c>
      <c r="AM21" s="16" t="s">
        <v>113</v>
      </c>
      <c r="AN21" s="39"/>
      <c r="AO21" s="39"/>
      <c r="AP21" s="44">
        <v>45292</v>
      </c>
      <c r="AQ21" s="28">
        <v>46022</v>
      </c>
      <c r="AR21" s="2" t="s">
        <v>104</v>
      </c>
      <c r="AS21" s="2"/>
      <c r="AT21" s="2"/>
      <c r="AU21" s="2"/>
      <c r="AV21" s="2"/>
      <c r="AW21" s="2"/>
    </row>
    <row r="22" ht="33" spans="1:49">
      <c r="A22" s="9" t="s">
        <v>86</v>
      </c>
      <c r="B22" s="10" t="s">
        <v>87</v>
      </c>
      <c r="C22" s="10" t="s">
        <v>154</v>
      </c>
      <c r="D22" s="9" t="s">
        <v>244</v>
      </c>
      <c r="E22" s="10">
        <v>15558383965</v>
      </c>
      <c r="F22" s="2" t="s">
        <v>6</v>
      </c>
      <c r="G22" s="9" t="s">
        <v>245</v>
      </c>
      <c r="H22" s="2" t="s">
        <v>48</v>
      </c>
      <c r="I22" s="2" t="s">
        <v>49</v>
      </c>
      <c r="J22" s="2" t="s">
        <v>50</v>
      </c>
      <c r="K22" s="2"/>
      <c r="L22" s="10" t="s">
        <v>90</v>
      </c>
      <c r="M22" s="10" t="s">
        <v>145</v>
      </c>
      <c r="N22" s="10" t="s">
        <v>158</v>
      </c>
      <c r="O22" s="20" t="s">
        <v>176</v>
      </c>
      <c r="P22" s="51" t="s">
        <v>246</v>
      </c>
      <c r="Q22" s="10" t="s">
        <v>56</v>
      </c>
      <c r="R22" s="28">
        <v>45292</v>
      </c>
      <c r="S22" s="28"/>
      <c r="T22" s="10"/>
      <c r="U22" s="10"/>
      <c r="V22" s="10"/>
      <c r="W22" s="10"/>
      <c r="X22" s="10"/>
      <c r="Y22" s="10"/>
      <c r="Z22" s="10"/>
      <c r="AA22" s="10" t="s">
        <v>149</v>
      </c>
      <c r="AB22" s="10" t="s">
        <v>56</v>
      </c>
      <c r="AC22" s="10" t="s">
        <v>96</v>
      </c>
      <c r="AD22" s="10" t="s">
        <v>97</v>
      </c>
      <c r="AE22" s="33" t="s">
        <v>247</v>
      </c>
      <c r="AF22" s="33" t="s">
        <v>248</v>
      </c>
      <c r="AG22" s="10" t="s">
        <v>164</v>
      </c>
      <c r="AH22" s="9" t="s">
        <v>153</v>
      </c>
      <c r="AI22" s="10">
        <f ca="1" t="shared" si="0"/>
        <v>59</v>
      </c>
      <c r="AJ22" s="10" t="str">
        <f t="shared" si="1"/>
        <v>女</v>
      </c>
      <c r="AK22" s="10" t="s">
        <v>226</v>
      </c>
      <c r="AL22" s="9" t="s">
        <v>71</v>
      </c>
      <c r="AM22" s="16" t="s">
        <v>113</v>
      </c>
      <c r="AN22" s="39"/>
      <c r="AO22" s="39"/>
      <c r="AP22" s="44">
        <v>45292</v>
      </c>
      <c r="AQ22" s="28">
        <v>46022</v>
      </c>
      <c r="AR22" s="2" t="s">
        <v>104</v>
      </c>
      <c r="AS22" s="2"/>
      <c r="AT22" s="2"/>
      <c r="AU22" s="2"/>
      <c r="AV22" s="2"/>
      <c r="AW22" s="2"/>
    </row>
    <row r="23" ht="33" spans="1:49">
      <c r="A23" s="9" t="s">
        <v>86</v>
      </c>
      <c r="B23" s="10" t="s">
        <v>87</v>
      </c>
      <c r="C23" s="10" t="s">
        <v>154</v>
      </c>
      <c r="D23" s="9" t="s">
        <v>249</v>
      </c>
      <c r="E23" s="10">
        <v>18858052441</v>
      </c>
      <c r="F23" s="2" t="s">
        <v>6</v>
      </c>
      <c r="G23" s="55" t="s">
        <v>250</v>
      </c>
      <c r="H23" s="2" t="s">
        <v>48</v>
      </c>
      <c r="I23" s="2" t="s">
        <v>49</v>
      </c>
      <c r="J23" s="2" t="s">
        <v>50</v>
      </c>
      <c r="K23" s="2"/>
      <c r="L23" s="23" t="s">
        <v>95</v>
      </c>
      <c r="M23" s="10" t="s">
        <v>95</v>
      </c>
      <c r="N23" s="10" t="s">
        <v>158</v>
      </c>
      <c r="O23" s="20" t="s">
        <v>251</v>
      </c>
      <c r="P23" s="51" t="s">
        <v>252</v>
      </c>
      <c r="Q23" s="10" t="s">
        <v>56</v>
      </c>
      <c r="R23" s="28">
        <v>45292</v>
      </c>
      <c r="S23" s="28"/>
      <c r="T23" s="10"/>
      <c r="U23" s="10"/>
      <c r="V23" s="10"/>
      <c r="W23" s="10"/>
      <c r="X23" s="10"/>
      <c r="Y23" s="10"/>
      <c r="Z23" s="10"/>
      <c r="AA23" s="10" t="s">
        <v>149</v>
      </c>
      <c r="AB23" s="10" t="s">
        <v>56</v>
      </c>
      <c r="AC23" s="10" t="s">
        <v>96</v>
      </c>
      <c r="AD23" s="10" t="s">
        <v>253</v>
      </c>
      <c r="AE23" s="33" t="s">
        <v>254</v>
      </c>
      <c r="AF23" s="33" t="s">
        <v>255</v>
      </c>
      <c r="AG23" s="10" t="s">
        <v>256</v>
      </c>
      <c r="AH23" s="10" t="s">
        <v>153</v>
      </c>
      <c r="AI23" s="10">
        <f ca="1" t="shared" si="0"/>
        <v>58</v>
      </c>
      <c r="AJ23" s="10" t="str">
        <f t="shared" si="1"/>
        <v>女</v>
      </c>
      <c r="AK23" s="10" t="s">
        <v>226</v>
      </c>
      <c r="AL23" s="10" t="s">
        <v>218</v>
      </c>
      <c r="AM23" s="16" t="s">
        <v>113</v>
      </c>
      <c r="AN23" s="39"/>
      <c r="AO23" s="39"/>
      <c r="AP23" s="44">
        <v>45292</v>
      </c>
      <c r="AQ23" s="28">
        <v>46022</v>
      </c>
      <c r="AR23" s="2" t="s">
        <v>104</v>
      </c>
      <c r="AS23" s="2"/>
      <c r="AT23" s="2"/>
      <c r="AU23" s="2"/>
      <c r="AV23" s="2"/>
      <c r="AW23" s="2"/>
    </row>
    <row r="24" ht="33" spans="1:49">
      <c r="A24" s="9" t="s">
        <v>86</v>
      </c>
      <c r="B24" s="10" t="s">
        <v>87</v>
      </c>
      <c r="C24" s="10" t="s">
        <v>154</v>
      </c>
      <c r="D24" s="9" t="s">
        <v>257</v>
      </c>
      <c r="E24" s="10">
        <v>15888105952</v>
      </c>
      <c r="F24" s="2" t="s">
        <v>6</v>
      </c>
      <c r="G24" s="9" t="s">
        <v>258</v>
      </c>
      <c r="H24" s="2" t="s">
        <v>48</v>
      </c>
      <c r="I24" s="2" t="s">
        <v>49</v>
      </c>
      <c r="J24" s="2" t="s">
        <v>50</v>
      </c>
      <c r="K24" s="2"/>
      <c r="L24" s="23" t="s">
        <v>259</v>
      </c>
      <c r="M24" s="10" t="s">
        <v>260</v>
      </c>
      <c r="N24" s="10" t="s">
        <v>158</v>
      </c>
      <c r="O24" s="20" t="s">
        <v>261</v>
      </c>
      <c r="P24" s="51" t="s">
        <v>262</v>
      </c>
      <c r="Q24" s="10" t="s">
        <v>56</v>
      </c>
      <c r="R24" s="28">
        <v>45292</v>
      </c>
      <c r="S24" s="28"/>
      <c r="T24" s="10"/>
      <c r="U24" s="10"/>
      <c r="V24" s="10"/>
      <c r="W24" s="10"/>
      <c r="X24" s="10"/>
      <c r="Y24" s="10"/>
      <c r="Z24" s="10"/>
      <c r="AA24" s="10" t="s">
        <v>149</v>
      </c>
      <c r="AB24" s="10" t="s">
        <v>56</v>
      </c>
      <c r="AC24" s="10" t="s">
        <v>96</v>
      </c>
      <c r="AD24" s="10" t="s">
        <v>119</v>
      </c>
      <c r="AE24" s="33" t="s">
        <v>263</v>
      </c>
      <c r="AF24" s="33" t="s">
        <v>264</v>
      </c>
      <c r="AG24" s="10" t="s">
        <v>152</v>
      </c>
      <c r="AH24" s="9" t="s">
        <v>153</v>
      </c>
      <c r="AI24" s="10">
        <f ca="1" t="shared" si="0"/>
        <v>67</v>
      </c>
      <c r="AJ24" s="10" t="str">
        <f t="shared" si="1"/>
        <v>女</v>
      </c>
      <c r="AK24" s="10" t="s">
        <v>102</v>
      </c>
      <c r="AL24" s="9" t="s">
        <v>113</v>
      </c>
      <c r="AM24" s="16" t="s">
        <v>113</v>
      </c>
      <c r="AN24" s="39"/>
      <c r="AO24" s="39"/>
      <c r="AP24" s="44">
        <v>45292</v>
      </c>
      <c r="AQ24" s="28">
        <v>46022</v>
      </c>
      <c r="AR24" s="2" t="s">
        <v>104</v>
      </c>
      <c r="AS24" s="2"/>
      <c r="AT24" s="2"/>
      <c r="AU24" s="2"/>
      <c r="AV24" s="2"/>
      <c r="AW24" s="2"/>
    </row>
    <row r="25" ht="33" spans="1:49">
      <c r="A25" s="9" t="s">
        <v>86</v>
      </c>
      <c r="B25" s="10" t="s">
        <v>87</v>
      </c>
      <c r="C25" s="10" t="s">
        <v>154</v>
      </c>
      <c r="D25" s="9" t="s">
        <v>265</v>
      </c>
      <c r="E25" s="10">
        <v>13034669660</v>
      </c>
      <c r="F25" s="2" t="s">
        <v>6</v>
      </c>
      <c r="G25" s="9" t="s">
        <v>266</v>
      </c>
      <c r="H25" s="2" t="s">
        <v>48</v>
      </c>
      <c r="I25" s="2" t="s">
        <v>49</v>
      </c>
      <c r="J25" s="2" t="s">
        <v>50</v>
      </c>
      <c r="K25" s="2"/>
      <c r="L25" s="10" t="s">
        <v>267</v>
      </c>
      <c r="M25" s="10" t="s">
        <v>268</v>
      </c>
      <c r="N25" s="10" t="s">
        <v>158</v>
      </c>
      <c r="O25" s="20" t="s">
        <v>176</v>
      </c>
      <c r="P25" s="51" t="s">
        <v>269</v>
      </c>
      <c r="Q25" s="10" t="s">
        <v>56</v>
      </c>
      <c r="R25" s="28">
        <v>45292</v>
      </c>
      <c r="S25" s="28"/>
      <c r="T25" s="10"/>
      <c r="U25" s="10"/>
      <c r="V25" s="10"/>
      <c r="W25" s="10"/>
      <c r="X25" s="10"/>
      <c r="Y25" s="10"/>
      <c r="Z25" s="10"/>
      <c r="AA25" s="10" t="s">
        <v>149</v>
      </c>
      <c r="AB25" s="10" t="s">
        <v>56</v>
      </c>
      <c r="AC25" s="10" t="s">
        <v>96</v>
      </c>
      <c r="AD25" s="10" t="s">
        <v>119</v>
      </c>
      <c r="AE25" s="33" t="s">
        <v>270</v>
      </c>
      <c r="AF25" s="33" t="s">
        <v>271</v>
      </c>
      <c r="AG25" s="10" t="s">
        <v>164</v>
      </c>
      <c r="AH25" s="9" t="s">
        <v>153</v>
      </c>
      <c r="AI25" s="10">
        <f ca="1" t="shared" si="0"/>
        <v>51</v>
      </c>
      <c r="AJ25" s="10" t="str">
        <f t="shared" si="1"/>
        <v>女</v>
      </c>
      <c r="AK25" s="10" t="s">
        <v>102</v>
      </c>
      <c r="AL25" s="9" t="s">
        <v>71</v>
      </c>
      <c r="AM25" s="16" t="s">
        <v>113</v>
      </c>
      <c r="AN25" s="39"/>
      <c r="AO25" s="39"/>
      <c r="AP25" s="44">
        <v>45292</v>
      </c>
      <c r="AQ25" s="28">
        <v>46022</v>
      </c>
      <c r="AR25" s="2" t="s">
        <v>104</v>
      </c>
      <c r="AS25" s="2"/>
      <c r="AT25" s="2"/>
      <c r="AU25" s="2"/>
      <c r="AV25" s="2"/>
      <c r="AW25" s="2"/>
    </row>
    <row r="26" ht="33" spans="1:49">
      <c r="A26" s="9" t="s">
        <v>86</v>
      </c>
      <c r="B26" s="10" t="s">
        <v>87</v>
      </c>
      <c r="C26" s="10" t="s">
        <v>154</v>
      </c>
      <c r="D26" s="9" t="s">
        <v>272</v>
      </c>
      <c r="E26" s="10">
        <v>15888164462</v>
      </c>
      <c r="F26" s="2" t="s">
        <v>6</v>
      </c>
      <c r="G26" s="9" t="s">
        <v>273</v>
      </c>
      <c r="H26" s="2" t="s">
        <v>48</v>
      </c>
      <c r="I26" s="2" t="s">
        <v>49</v>
      </c>
      <c r="J26" s="2" t="s">
        <v>50</v>
      </c>
      <c r="K26" s="2"/>
      <c r="L26" s="23" t="s">
        <v>274</v>
      </c>
      <c r="M26" s="10" t="s">
        <v>274</v>
      </c>
      <c r="N26" s="10" t="s">
        <v>158</v>
      </c>
      <c r="O26" s="20" t="s">
        <v>275</v>
      </c>
      <c r="P26" s="51" t="s">
        <v>276</v>
      </c>
      <c r="Q26" s="10" t="s">
        <v>56</v>
      </c>
      <c r="R26" s="28">
        <v>45292</v>
      </c>
      <c r="S26" s="28"/>
      <c r="T26" s="10"/>
      <c r="U26" s="10"/>
      <c r="V26" s="10"/>
      <c r="W26" s="10"/>
      <c r="X26" s="10"/>
      <c r="Y26" s="10"/>
      <c r="Z26" s="10"/>
      <c r="AA26" s="10" t="s">
        <v>149</v>
      </c>
      <c r="AB26" s="10" t="s">
        <v>56</v>
      </c>
      <c r="AC26" s="10" t="s">
        <v>96</v>
      </c>
      <c r="AD26" s="10" t="s">
        <v>185</v>
      </c>
      <c r="AE26" s="33" t="s">
        <v>277</v>
      </c>
      <c r="AF26" s="33" t="s">
        <v>278</v>
      </c>
      <c r="AG26" s="10" t="s">
        <v>188</v>
      </c>
      <c r="AH26" s="9" t="s">
        <v>123</v>
      </c>
      <c r="AI26" s="10">
        <f ca="1" t="shared" si="0"/>
        <v>58</v>
      </c>
      <c r="AJ26" s="10" t="str">
        <f t="shared" si="1"/>
        <v>女</v>
      </c>
      <c r="AK26" s="10" t="s">
        <v>102</v>
      </c>
      <c r="AL26" s="9" t="s">
        <v>218</v>
      </c>
      <c r="AM26" s="16" t="s">
        <v>113</v>
      </c>
      <c r="AN26" s="39"/>
      <c r="AO26" s="39"/>
      <c r="AP26" s="44">
        <v>45292</v>
      </c>
      <c r="AQ26" s="28">
        <v>46022</v>
      </c>
      <c r="AR26" s="2" t="s">
        <v>104</v>
      </c>
      <c r="AS26" s="2"/>
      <c r="AT26" s="2"/>
      <c r="AU26" s="2"/>
      <c r="AV26" s="2"/>
      <c r="AW26" s="2"/>
    </row>
    <row r="27" ht="33" spans="1:49">
      <c r="A27" s="9" t="s">
        <v>86</v>
      </c>
      <c r="B27" s="10" t="s">
        <v>87</v>
      </c>
      <c r="C27" s="10" t="s">
        <v>154</v>
      </c>
      <c r="D27" s="9" t="s">
        <v>279</v>
      </c>
      <c r="E27" s="10">
        <v>13566056912</v>
      </c>
      <c r="F27" s="2" t="s">
        <v>6</v>
      </c>
      <c r="G27" s="55" t="s">
        <v>280</v>
      </c>
      <c r="H27" s="2" t="s">
        <v>48</v>
      </c>
      <c r="I27" s="2" t="s">
        <v>49</v>
      </c>
      <c r="J27" s="2" t="s">
        <v>50</v>
      </c>
      <c r="K27" s="2"/>
      <c r="L27" s="10" t="s">
        <v>90</v>
      </c>
      <c r="M27" s="10" t="s">
        <v>281</v>
      </c>
      <c r="N27" s="10" t="s">
        <v>282</v>
      </c>
      <c r="O27" s="20" t="s">
        <v>176</v>
      </c>
      <c r="P27" s="51" t="s">
        <v>283</v>
      </c>
      <c r="Q27" s="10" t="s">
        <v>56</v>
      </c>
      <c r="R27" s="28">
        <v>45292</v>
      </c>
      <c r="S27" s="28"/>
      <c r="T27" s="10"/>
      <c r="U27" s="10"/>
      <c r="V27" s="10"/>
      <c r="W27" s="10"/>
      <c r="X27" s="10"/>
      <c r="Y27" s="10"/>
      <c r="Z27" s="10"/>
      <c r="AA27" s="10" t="s">
        <v>149</v>
      </c>
      <c r="AB27" s="10" t="s">
        <v>56</v>
      </c>
      <c r="AC27" s="10" t="s">
        <v>96</v>
      </c>
      <c r="AD27" s="10" t="s">
        <v>119</v>
      </c>
      <c r="AE27" s="33" t="s">
        <v>284</v>
      </c>
      <c r="AF27" s="33" t="s">
        <v>285</v>
      </c>
      <c r="AG27" s="10" t="s">
        <v>164</v>
      </c>
      <c r="AH27" s="9" t="s">
        <v>153</v>
      </c>
      <c r="AI27" s="10">
        <f ca="1" t="shared" si="0"/>
        <v>61</v>
      </c>
      <c r="AJ27" s="10" t="str">
        <f t="shared" si="1"/>
        <v>女</v>
      </c>
      <c r="AK27" s="10" t="s">
        <v>102</v>
      </c>
      <c r="AL27" s="9" t="s">
        <v>286</v>
      </c>
      <c r="AM27" s="16" t="s">
        <v>113</v>
      </c>
      <c r="AN27" s="39"/>
      <c r="AO27" s="39"/>
      <c r="AP27" s="44">
        <v>45292</v>
      </c>
      <c r="AQ27" s="28">
        <v>46022</v>
      </c>
      <c r="AR27" s="2" t="s">
        <v>104</v>
      </c>
      <c r="AS27" s="2"/>
      <c r="AT27" s="2"/>
      <c r="AU27" s="2"/>
      <c r="AV27" s="2"/>
      <c r="AW27" s="2"/>
    </row>
    <row r="28" ht="33" spans="1:49">
      <c r="A28" s="9" t="s">
        <v>86</v>
      </c>
      <c r="B28" s="10" t="s">
        <v>87</v>
      </c>
      <c r="C28" s="10" t="s">
        <v>154</v>
      </c>
      <c r="D28" s="14" t="s">
        <v>287</v>
      </c>
      <c r="E28" s="14">
        <v>15888557584</v>
      </c>
      <c r="F28" s="2" t="s">
        <v>6</v>
      </c>
      <c r="G28" s="56" t="s">
        <v>288</v>
      </c>
      <c r="H28" s="2" t="s">
        <v>48</v>
      </c>
      <c r="I28" s="2" t="s">
        <v>49</v>
      </c>
      <c r="J28" s="2" t="s">
        <v>50</v>
      </c>
      <c r="K28" s="2"/>
      <c r="L28" s="14" t="s">
        <v>289</v>
      </c>
      <c r="M28" s="10" t="s">
        <v>289</v>
      </c>
      <c r="N28" s="14" t="s">
        <v>158</v>
      </c>
      <c r="O28" s="24" t="s">
        <v>290</v>
      </c>
      <c r="P28" s="56" t="s">
        <v>291</v>
      </c>
      <c r="Q28" s="14" t="s">
        <v>56</v>
      </c>
      <c r="R28" s="28">
        <v>45323</v>
      </c>
      <c r="S28" s="28"/>
      <c r="T28" s="14"/>
      <c r="U28" s="28"/>
      <c r="V28" s="28"/>
      <c r="W28" s="28"/>
      <c r="X28" s="28"/>
      <c r="Y28" s="28"/>
      <c r="Z28" s="28"/>
      <c r="AA28" s="10" t="s">
        <v>149</v>
      </c>
      <c r="AB28" s="10" t="s">
        <v>56</v>
      </c>
      <c r="AC28" s="10" t="s">
        <v>96</v>
      </c>
      <c r="AD28" s="14" t="s">
        <v>292</v>
      </c>
      <c r="AE28" s="24" t="s">
        <v>293</v>
      </c>
      <c r="AF28" s="24" t="s">
        <v>294</v>
      </c>
      <c r="AG28" s="14" t="s">
        <v>295</v>
      </c>
      <c r="AH28" s="14" t="s">
        <v>123</v>
      </c>
      <c r="AI28" s="10">
        <f ca="1" t="shared" si="0"/>
        <v>53</v>
      </c>
      <c r="AJ28" s="10" t="str">
        <f t="shared" si="1"/>
        <v>女</v>
      </c>
      <c r="AK28" s="14" t="s">
        <v>102</v>
      </c>
      <c r="AL28" s="14" t="s">
        <v>71</v>
      </c>
      <c r="AM28" s="14" t="s">
        <v>113</v>
      </c>
      <c r="AN28" s="14" t="s">
        <v>296</v>
      </c>
      <c r="AO28" s="14">
        <v>15168535516</v>
      </c>
      <c r="AP28" s="44">
        <v>45323</v>
      </c>
      <c r="AQ28" s="28">
        <v>46053</v>
      </c>
      <c r="AR28" s="2" t="s">
        <v>297</v>
      </c>
      <c r="AS28" s="2"/>
      <c r="AT28" s="2"/>
      <c r="AU28" s="2"/>
      <c r="AV28" s="2"/>
      <c r="AW28" s="2"/>
    </row>
    <row r="29" ht="33" spans="1:49">
      <c r="A29" s="9" t="s">
        <v>86</v>
      </c>
      <c r="B29" s="10" t="s">
        <v>87</v>
      </c>
      <c r="C29" s="10" t="s">
        <v>154</v>
      </c>
      <c r="D29" s="14" t="s">
        <v>298</v>
      </c>
      <c r="E29" s="14">
        <v>13386674947</v>
      </c>
      <c r="F29" s="2" t="s">
        <v>6</v>
      </c>
      <c r="G29" s="56" t="s">
        <v>299</v>
      </c>
      <c r="H29" s="2" t="s">
        <v>48</v>
      </c>
      <c r="I29" s="2" t="s">
        <v>49</v>
      </c>
      <c r="J29" s="2" t="s">
        <v>50</v>
      </c>
      <c r="K29" s="2"/>
      <c r="L29" s="14" t="s">
        <v>300</v>
      </c>
      <c r="M29" s="14" t="s">
        <v>300</v>
      </c>
      <c r="N29" s="14" t="s">
        <v>158</v>
      </c>
      <c r="O29" s="24" t="s">
        <v>301</v>
      </c>
      <c r="P29" s="56" t="s">
        <v>302</v>
      </c>
      <c r="Q29" s="14" t="s">
        <v>56</v>
      </c>
      <c r="R29" s="28">
        <v>45348</v>
      </c>
      <c r="S29" s="28"/>
      <c r="T29" s="14"/>
      <c r="U29" s="28"/>
      <c r="V29" s="28"/>
      <c r="W29" s="28"/>
      <c r="X29" s="28"/>
      <c r="Y29" s="28"/>
      <c r="Z29" s="28"/>
      <c r="AA29" s="10" t="s">
        <v>149</v>
      </c>
      <c r="AB29" s="10" t="s">
        <v>56</v>
      </c>
      <c r="AC29" s="10" t="s">
        <v>96</v>
      </c>
      <c r="AD29" s="14" t="s">
        <v>97</v>
      </c>
      <c r="AE29" s="24" t="s">
        <v>303</v>
      </c>
      <c r="AF29" s="24" t="s">
        <v>304</v>
      </c>
      <c r="AG29" s="14" t="s">
        <v>164</v>
      </c>
      <c r="AH29" s="14" t="s">
        <v>123</v>
      </c>
      <c r="AI29" s="10">
        <f ca="1" t="shared" si="0"/>
        <v>60</v>
      </c>
      <c r="AJ29" s="10" t="str">
        <f t="shared" si="1"/>
        <v>女</v>
      </c>
      <c r="AK29" s="14" t="s">
        <v>102</v>
      </c>
      <c r="AL29" s="14" t="s">
        <v>71</v>
      </c>
      <c r="AM29" s="14" t="s">
        <v>113</v>
      </c>
      <c r="AN29" s="14" t="s">
        <v>305</v>
      </c>
      <c r="AO29" s="14">
        <v>18667939389</v>
      </c>
      <c r="AP29" s="44">
        <v>45349</v>
      </c>
      <c r="AQ29" s="28">
        <v>46079</v>
      </c>
      <c r="AR29" s="2" t="s">
        <v>306</v>
      </c>
      <c r="AS29" s="2"/>
      <c r="AT29" s="2"/>
      <c r="AU29" s="2"/>
      <c r="AV29" s="2"/>
      <c r="AW29" s="2"/>
    </row>
    <row r="30" ht="33" spans="1:49">
      <c r="A30" s="15" t="s">
        <v>307</v>
      </c>
      <c r="B30" s="10" t="s">
        <v>87</v>
      </c>
      <c r="C30" s="16" t="s">
        <v>154</v>
      </c>
      <c r="D30" s="57" t="s">
        <v>308</v>
      </c>
      <c r="E30" s="5">
        <v>18361640182</v>
      </c>
      <c r="F30" s="2" t="s">
        <v>6</v>
      </c>
      <c r="G30" s="57" t="s">
        <v>309</v>
      </c>
      <c r="H30" s="2" t="s">
        <v>48</v>
      </c>
      <c r="I30" s="2" t="s">
        <v>49</v>
      </c>
      <c r="J30" s="10" t="s">
        <v>50</v>
      </c>
      <c r="K30" s="10" t="s">
        <v>113</v>
      </c>
      <c r="L30" s="10" t="s">
        <v>310</v>
      </c>
      <c r="M30" s="13" t="s">
        <v>113</v>
      </c>
      <c r="N30" s="5" t="s">
        <v>311</v>
      </c>
      <c r="O30" s="20" t="s">
        <v>312</v>
      </c>
      <c r="P30" s="51" t="s">
        <v>313</v>
      </c>
      <c r="Q30" s="10" t="s">
        <v>314</v>
      </c>
      <c r="R30" s="28">
        <v>45292</v>
      </c>
      <c r="S30" s="28"/>
      <c r="T30" s="28"/>
      <c r="U30" s="28"/>
      <c r="V30" s="28"/>
      <c r="W30" s="28"/>
      <c r="X30" s="28"/>
      <c r="Y30" s="28"/>
      <c r="Z30" s="28"/>
      <c r="AA30" s="10" t="s">
        <v>315</v>
      </c>
      <c r="AB30" s="10" t="s">
        <v>314</v>
      </c>
      <c r="AC30" s="35" t="s">
        <v>316</v>
      </c>
      <c r="AD30" s="10" t="s">
        <v>317</v>
      </c>
      <c r="AE30" s="20" t="s">
        <v>318</v>
      </c>
      <c r="AF30" s="10" t="s">
        <v>319</v>
      </c>
      <c r="AG30" s="5" t="s">
        <v>320</v>
      </c>
      <c r="AH30" s="5" t="s">
        <v>123</v>
      </c>
      <c r="AI30" s="10">
        <f ca="1" t="shared" ref="AI30:AI44" si="2">YEAR(NOW())-MID(G30,7,4)</f>
        <v>61</v>
      </c>
      <c r="AJ30" s="10" t="str">
        <f t="shared" ref="AJ30:AJ44" si="3">IF(MOD(MID(G30,17,1),2),"男","女")</f>
        <v>女</v>
      </c>
      <c r="AK30" s="5" t="s">
        <v>321</v>
      </c>
      <c r="AL30" s="13" t="s">
        <v>71</v>
      </c>
      <c r="AM30" s="16" t="s">
        <v>113</v>
      </c>
      <c r="AN30" s="5" t="s">
        <v>322</v>
      </c>
      <c r="AO30" s="5">
        <v>18262879579</v>
      </c>
      <c r="AP30" s="44">
        <v>45292</v>
      </c>
      <c r="AQ30" s="28">
        <v>45657</v>
      </c>
      <c r="AR30" s="2" t="s">
        <v>208</v>
      </c>
      <c r="AS30" s="2"/>
      <c r="AT30" s="2"/>
      <c r="AU30" s="2"/>
      <c r="AV30" s="2"/>
      <c r="AW30" s="2"/>
    </row>
    <row r="31" ht="33" spans="1:49">
      <c r="A31" s="15" t="s">
        <v>323</v>
      </c>
      <c r="B31" s="10" t="s">
        <v>87</v>
      </c>
      <c r="C31" s="16" t="s">
        <v>154</v>
      </c>
      <c r="D31" s="57" t="s">
        <v>324</v>
      </c>
      <c r="E31" s="5">
        <v>18867684151</v>
      </c>
      <c r="F31" s="2" t="s">
        <v>6</v>
      </c>
      <c r="G31" s="57" t="s">
        <v>325</v>
      </c>
      <c r="H31" s="2" t="s">
        <v>48</v>
      </c>
      <c r="I31" s="2" t="s">
        <v>49</v>
      </c>
      <c r="J31" s="10" t="s">
        <v>50</v>
      </c>
      <c r="K31" s="10" t="s">
        <v>113</v>
      </c>
      <c r="L31" s="10" t="s">
        <v>326</v>
      </c>
      <c r="M31" s="13" t="s">
        <v>113</v>
      </c>
      <c r="N31" s="5" t="s">
        <v>311</v>
      </c>
      <c r="O31" s="20" t="s">
        <v>327</v>
      </c>
      <c r="P31" s="52" t="s">
        <v>328</v>
      </c>
      <c r="Q31" s="10" t="s">
        <v>56</v>
      </c>
      <c r="R31" s="28">
        <v>45292</v>
      </c>
      <c r="S31" s="28"/>
      <c r="T31" s="28"/>
      <c r="U31" s="28"/>
      <c r="V31" s="28"/>
      <c r="W31" s="28"/>
      <c r="X31" s="28"/>
      <c r="Y31" s="28"/>
      <c r="Z31" s="28"/>
      <c r="AA31" s="10" t="s">
        <v>315</v>
      </c>
      <c r="AB31" s="10" t="s">
        <v>56</v>
      </c>
      <c r="AC31" s="10" t="s">
        <v>329</v>
      </c>
      <c r="AD31" s="10" t="s">
        <v>330</v>
      </c>
      <c r="AE31" s="20" t="s">
        <v>331</v>
      </c>
      <c r="AF31" s="10" t="s">
        <v>332</v>
      </c>
      <c r="AG31" s="5" t="s">
        <v>333</v>
      </c>
      <c r="AH31" s="5" t="s">
        <v>123</v>
      </c>
      <c r="AI31" s="10">
        <f ca="1" t="shared" si="2"/>
        <v>56</v>
      </c>
      <c r="AJ31" s="10" t="str">
        <f t="shared" si="3"/>
        <v>女</v>
      </c>
      <c r="AK31" s="5" t="s">
        <v>102</v>
      </c>
      <c r="AL31" s="5" t="s">
        <v>71</v>
      </c>
      <c r="AM31" s="16" t="s">
        <v>113</v>
      </c>
      <c r="AN31" s="5" t="s">
        <v>334</v>
      </c>
      <c r="AO31" s="5">
        <v>13967317578</v>
      </c>
      <c r="AP31" s="44">
        <v>45292</v>
      </c>
      <c r="AQ31" s="28">
        <v>45657</v>
      </c>
      <c r="AR31" s="2" t="s">
        <v>208</v>
      </c>
      <c r="AS31" s="2"/>
      <c r="AT31" s="2"/>
      <c r="AU31" s="2"/>
      <c r="AV31" s="2"/>
      <c r="AW31" s="2"/>
    </row>
    <row r="32" ht="33" spans="1:49">
      <c r="A32" s="15" t="s">
        <v>335</v>
      </c>
      <c r="B32" s="10" t="s">
        <v>87</v>
      </c>
      <c r="C32" s="16" t="s">
        <v>154</v>
      </c>
      <c r="D32" s="57" t="s">
        <v>336</v>
      </c>
      <c r="E32" s="5">
        <v>13275854032</v>
      </c>
      <c r="F32" s="2" t="s">
        <v>6</v>
      </c>
      <c r="G32" s="57" t="s">
        <v>337</v>
      </c>
      <c r="H32" s="2" t="s">
        <v>48</v>
      </c>
      <c r="I32" s="2" t="s">
        <v>49</v>
      </c>
      <c r="J32" s="10" t="s">
        <v>50</v>
      </c>
      <c r="K32" s="10" t="s">
        <v>113</v>
      </c>
      <c r="L32" s="10" t="s">
        <v>338</v>
      </c>
      <c r="M32" s="13" t="s">
        <v>113</v>
      </c>
      <c r="N32" s="5" t="s">
        <v>311</v>
      </c>
      <c r="O32" s="20" t="s">
        <v>339</v>
      </c>
      <c r="P32" s="52" t="s">
        <v>340</v>
      </c>
      <c r="Q32" s="10" t="s">
        <v>341</v>
      </c>
      <c r="R32" s="28">
        <v>45292</v>
      </c>
      <c r="S32" s="28"/>
      <c r="T32" s="28"/>
      <c r="U32" s="28"/>
      <c r="V32" s="28"/>
      <c r="W32" s="28"/>
      <c r="X32" s="28"/>
      <c r="Y32" s="28"/>
      <c r="Z32" s="28"/>
      <c r="AA32" s="10" t="s">
        <v>315</v>
      </c>
      <c r="AB32" s="10" t="s">
        <v>341</v>
      </c>
      <c r="AC32" s="10" t="s">
        <v>342</v>
      </c>
      <c r="AD32" s="10" t="s">
        <v>343</v>
      </c>
      <c r="AE32" s="20" t="s">
        <v>344</v>
      </c>
      <c r="AF32" s="10" t="s">
        <v>345</v>
      </c>
      <c r="AG32" s="5" t="s">
        <v>346</v>
      </c>
      <c r="AH32" s="5" t="s">
        <v>123</v>
      </c>
      <c r="AI32" s="10">
        <f ca="1" t="shared" si="2"/>
        <v>58</v>
      </c>
      <c r="AJ32" s="10" t="str">
        <f t="shared" si="3"/>
        <v>女</v>
      </c>
      <c r="AK32" s="5" t="s">
        <v>321</v>
      </c>
      <c r="AL32" s="5" t="s">
        <v>218</v>
      </c>
      <c r="AM32" s="16" t="s">
        <v>113</v>
      </c>
      <c r="AN32" s="5" t="s">
        <v>347</v>
      </c>
      <c r="AO32" s="5">
        <v>13195658573</v>
      </c>
      <c r="AP32" s="44">
        <v>45292</v>
      </c>
      <c r="AQ32" s="28">
        <v>45657</v>
      </c>
      <c r="AR32" s="2" t="s">
        <v>208</v>
      </c>
      <c r="AS32" s="2"/>
      <c r="AT32" s="2"/>
      <c r="AU32" s="2"/>
      <c r="AV32" s="2"/>
      <c r="AW32" s="2"/>
    </row>
    <row r="33" ht="33" spans="1:49">
      <c r="A33" s="15" t="s">
        <v>348</v>
      </c>
      <c r="B33" s="10" t="s">
        <v>87</v>
      </c>
      <c r="C33" s="16" t="s">
        <v>154</v>
      </c>
      <c r="D33" s="57" t="s">
        <v>349</v>
      </c>
      <c r="E33" s="5">
        <v>13813138770</v>
      </c>
      <c r="F33" s="2" t="s">
        <v>6</v>
      </c>
      <c r="G33" s="57" t="s">
        <v>350</v>
      </c>
      <c r="H33" s="2" t="s">
        <v>48</v>
      </c>
      <c r="I33" s="2" t="s">
        <v>49</v>
      </c>
      <c r="J33" s="10" t="s">
        <v>50</v>
      </c>
      <c r="K33" s="10" t="s">
        <v>113</v>
      </c>
      <c r="L33" s="10" t="s">
        <v>351</v>
      </c>
      <c r="M33" s="13" t="s">
        <v>113</v>
      </c>
      <c r="N33" s="5" t="s">
        <v>311</v>
      </c>
      <c r="O33" s="20" t="s">
        <v>352</v>
      </c>
      <c r="P33" s="52" t="s">
        <v>353</v>
      </c>
      <c r="Q33" s="10" t="s">
        <v>314</v>
      </c>
      <c r="R33" s="28">
        <v>45292</v>
      </c>
      <c r="S33" s="28"/>
      <c r="T33" s="28"/>
      <c r="U33" s="28"/>
      <c r="V33" s="28"/>
      <c r="W33" s="28"/>
      <c r="X33" s="28"/>
      <c r="Y33" s="28"/>
      <c r="Z33" s="28"/>
      <c r="AA33" s="10" t="s">
        <v>315</v>
      </c>
      <c r="AB33" s="10" t="s">
        <v>314</v>
      </c>
      <c r="AC33" s="10" t="s">
        <v>354</v>
      </c>
      <c r="AD33" s="10" t="s">
        <v>355</v>
      </c>
      <c r="AE33" s="20" t="s">
        <v>356</v>
      </c>
      <c r="AF33" s="10" t="s">
        <v>357</v>
      </c>
      <c r="AG33" s="5" t="s">
        <v>358</v>
      </c>
      <c r="AH33" s="5" t="s">
        <v>153</v>
      </c>
      <c r="AI33" s="10">
        <f ca="1" t="shared" si="2"/>
        <v>54</v>
      </c>
      <c r="AJ33" s="10" t="str">
        <f t="shared" si="3"/>
        <v>女</v>
      </c>
      <c r="AK33" s="5" t="s">
        <v>321</v>
      </c>
      <c r="AL33" s="5" t="s">
        <v>71</v>
      </c>
      <c r="AM33" s="16" t="s">
        <v>113</v>
      </c>
      <c r="AN33" s="5" t="s">
        <v>359</v>
      </c>
      <c r="AO33" s="5">
        <v>13952765499</v>
      </c>
      <c r="AP33" s="44">
        <v>45292</v>
      </c>
      <c r="AQ33" s="28">
        <v>45657</v>
      </c>
      <c r="AR33" s="2" t="s">
        <v>208</v>
      </c>
      <c r="AS33" s="2"/>
      <c r="AT33" s="2"/>
      <c r="AU33" s="2"/>
      <c r="AV33" s="2"/>
      <c r="AW33" s="2"/>
    </row>
    <row r="34" ht="33" spans="1:49">
      <c r="A34" s="15" t="s">
        <v>360</v>
      </c>
      <c r="B34" s="10" t="s">
        <v>87</v>
      </c>
      <c r="C34" s="16" t="s">
        <v>154</v>
      </c>
      <c r="D34" s="17" t="s">
        <v>361</v>
      </c>
      <c r="E34" s="5">
        <v>15618226753</v>
      </c>
      <c r="F34" s="2" t="s">
        <v>6</v>
      </c>
      <c r="G34" s="17" t="s">
        <v>362</v>
      </c>
      <c r="H34" s="2" t="s">
        <v>48</v>
      </c>
      <c r="I34" s="2" t="s">
        <v>49</v>
      </c>
      <c r="J34" s="10" t="s">
        <v>50</v>
      </c>
      <c r="K34" s="10" t="s">
        <v>113</v>
      </c>
      <c r="L34" s="10" t="s">
        <v>51</v>
      </c>
      <c r="M34" s="13" t="s">
        <v>113</v>
      </c>
      <c r="N34" s="5" t="s">
        <v>363</v>
      </c>
      <c r="O34" s="20" t="s">
        <v>364</v>
      </c>
      <c r="P34" s="52" t="s">
        <v>365</v>
      </c>
      <c r="Q34" s="10" t="s">
        <v>314</v>
      </c>
      <c r="R34" s="28">
        <v>45292</v>
      </c>
      <c r="S34" s="28"/>
      <c r="T34" s="28"/>
      <c r="U34" s="28"/>
      <c r="V34" s="28"/>
      <c r="W34" s="28"/>
      <c r="X34" s="28"/>
      <c r="Y34" s="28"/>
      <c r="Z34" s="28"/>
      <c r="AA34" s="10" t="s">
        <v>315</v>
      </c>
      <c r="AB34" s="10" t="s">
        <v>314</v>
      </c>
      <c r="AC34" s="35" t="s">
        <v>316</v>
      </c>
      <c r="AD34" s="10" t="s">
        <v>317</v>
      </c>
      <c r="AE34" s="20" t="s">
        <v>366</v>
      </c>
      <c r="AF34" s="10" t="s">
        <v>367</v>
      </c>
      <c r="AG34" s="5" t="s">
        <v>368</v>
      </c>
      <c r="AH34" s="5" t="s">
        <v>123</v>
      </c>
      <c r="AI34" s="10">
        <f ca="1" t="shared" si="2"/>
        <v>67</v>
      </c>
      <c r="AJ34" s="10" t="str">
        <f t="shared" si="3"/>
        <v>男</v>
      </c>
      <c r="AK34" s="5" t="s">
        <v>102</v>
      </c>
      <c r="AL34" s="5" t="s">
        <v>286</v>
      </c>
      <c r="AM34" s="16" t="s">
        <v>113</v>
      </c>
      <c r="AN34" s="5" t="s">
        <v>369</v>
      </c>
      <c r="AO34" s="5">
        <v>15618773477</v>
      </c>
      <c r="AP34" s="44">
        <v>45292</v>
      </c>
      <c r="AQ34" s="28">
        <v>45657</v>
      </c>
      <c r="AR34" s="2" t="s">
        <v>208</v>
      </c>
      <c r="AS34" s="2"/>
      <c r="AT34" s="2"/>
      <c r="AU34" s="2"/>
      <c r="AV34" s="2"/>
      <c r="AW34" s="2"/>
    </row>
    <row r="35" ht="33" spans="1:49">
      <c r="A35" s="15" t="s">
        <v>370</v>
      </c>
      <c r="B35" s="10" t="s">
        <v>87</v>
      </c>
      <c r="C35" s="16" t="s">
        <v>45</v>
      </c>
      <c r="D35" s="17" t="s">
        <v>371</v>
      </c>
      <c r="E35" s="5">
        <v>18792088123</v>
      </c>
      <c r="F35" s="2" t="s">
        <v>6</v>
      </c>
      <c r="G35" s="57" t="s">
        <v>372</v>
      </c>
      <c r="H35" s="2" t="s">
        <v>48</v>
      </c>
      <c r="I35" s="2" t="s">
        <v>49</v>
      </c>
      <c r="J35" s="10" t="s">
        <v>50</v>
      </c>
      <c r="K35" s="10" t="s">
        <v>113</v>
      </c>
      <c r="L35" s="10" t="s">
        <v>373</v>
      </c>
      <c r="M35" s="13" t="s">
        <v>113</v>
      </c>
      <c r="N35" s="5" t="s">
        <v>311</v>
      </c>
      <c r="O35" s="20" t="s">
        <v>374</v>
      </c>
      <c r="P35" s="52" t="s">
        <v>375</v>
      </c>
      <c r="Q35" s="10" t="s">
        <v>341</v>
      </c>
      <c r="R35" s="28">
        <v>45292</v>
      </c>
      <c r="S35" s="28"/>
      <c r="T35" s="28"/>
      <c r="U35" s="28"/>
      <c r="V35" s="28"/>
      <c r="W35" s="28"/>
      <c r="X35" s="28"/>
      <c r="Y35" s="28"/>
      <c r="Z35" s="28"/>
      <c r="AA35" s="10" t="s">
        <v>315</v>
      </c>
      <c r="AB35" s="10" t="s">
        <v>341</v>
      </c>
      <c r="AC35" s="10" t="s">
        <v>376</v>
      </c>
      <c r="AD35" s="10" t="s">
        <v>373</v>
      </c>
      <c r="AE35" s="20" t="s">
        <v>377</v>
      </c>
      <c r="AF35" s="10" t="s">
        <v>378</v>
      </c>
      <c r="AG35" s="5" t="s">
        <v>379</v>
      </c>
      <c r="AH35" s="5" t="s">
        <v>123</v>
      </c>
      <c r="AI35" s="10">
        <f ca="1" t="shared" si="2"/>
        <v>43</v>
      </c>
      <c r="AJ35" s="10" t="str">
        <f t="shared" si="3"/>
        <v>女</v>
      </c>
      <c r="AK35" s="5" t="s">
        <v>102</v>
      </c>
      <c r="AL35" s="5" t="s">
        <v>71</v>
      </c>
      <c r="AM35" s="16" t="s">
        <v>113</v>
      </c>
      <c r="AN35" s="5" t="s">
        <v>380</v>
      </c>
      <c r="AO35" s="5">
        <v>18715694789</v>
      </c>
      <c r="AP35" s="44">
        <v>45292</v>
      </c>
      <c r="AQ35" s="28">
        <v>45657</v>
      </c>
      <c r="AR35" s="2" t="s">
        <v>208</v>
      </c>
      <c r="AS35" s="2"/>
      <c r="AT35" s="2"/>
      <c r="AU35" s="2"/>
      <c r="AV35" s="2"/>
      <c r="AW35" s="2"/>
    </row>
    <row r="36" ht="33" spans="1:49">
      <c r="A36" s="15" t="s">
        <v>381</v>
      </c>
      <c r="B36" s="10" t="s">
        <v>87</v>
      </c>
      <c r="C36" s="16" t="s">
        <v>45</v>
      </c>
      <c r="D36" s="17" t="s">
        <v>382</v>
      </c>
      <c r="E36" s="5">
        <v>15258376976</v>
      </c>
      <c r="F36" s="2" t="s">
        <v>6</v>
      </c>
      <c r="G36" s="57" t="s">
        <v>383</v>
      </c>
      <c r="H36" s="2" t="s">
        <v>48</v>
      </c>
      <c r="I36" s="2" t="s">
        <v>49</v>
      </c>
      <c r="J36" s="10" t="s">
        <v>50</v>
      </c>
      <c r="K36" s="10" t="s">
        <v>113</v>
      </c>
      <c r="L36" s="10" t="s">
        <v>182</v>
      </c>
      <c r="M36" s="13" t="s">
        <v>113</v>
      </c>
      <c r="N36" s="5" t="s">
        <v>311</v>
      </c>
      <c r="O36" s="25" t="s">
        <v>384</v>
      </c>
      <c r="P36" s="52" t="s">
        <v>385</v>
      </c>
      <c r="Q36" s="10" t="s">
        <v>56</v>
      </c>
      <c r="R36" s="28">
        <v>45292</v>
      </c>
      <c r="S36" s="28"/>
      <c r="T36" s="28"/>
      <c r="U36" s="28"/>
      <c r="V36" s="28"/>
      <c r="W36" s="28"/>
      <c r="X36" s="28"/>
      <c r="Y36" s="28"/>
      <c r="Z36" s="28"/>
      <c r="AA36" s="10" t="s">
        <v>315</v>
      </c>
      <c r="AB36" s="10" t="s">
        <v>56</v>
      </c>
      <c r="AC36" s="10" t="s">
        <v>96</v>
      </c>
      <c r="AD36" s="10" t="s">
        <v>195</v>
      </c>
      <c r="AE36" s="20" t="s">
        <v>386</v>
      </c>
      <c r="AF36" s="26" t="s">
        <v>387</v>
      </c>
      <c r="AG36" s="5" t="s">
        <v>56</v>
      </c>
      <c r="AH36" s="5" t="s">
        <v>123</v>
      </c>
      <c r="AI36" s="10">
        <f ca="1" t="shared" si="2"/>
        <v>49</v>
      </c>
      <c r="AJ36" s="10" t="str">
        <f t="shared" si="3"/>
        <v>女</v>
      </c>
      <c r="AK36" s="5" t="s">
        <v>102</v>
      </c>
      <c r="AL36" s="16" t="s">
        <v>113</v>
      </c>
      <c r="AM36" s="16" t="s">
        <v>113</v>
      </c>
      <c r="AN36" s="5" t="s">
        <v>388</v>
      </c>
      <c r="AO36" s="46" t="s">
        <v>389</v>
      </c>
      <c r="AP36" s="44">
        <v>45292</v>
      </c>
      <c r="AQ36" s="28">
        <v>45657</v>
      </c>
      <c r="AR36" s="2" t="s">
        <v>208</v>
      </c>
      <c r="AS36" s="2"/>
      <c r="AT36" s="2"/>
      <c r="AU36" s="2"/>
      <c r="AV36" s="2"/>
      <c r="AW36" s="2"/>
    </row>
    <row r="37" ht="33" spans="1:49">
      <c r="A37" s="15" t="s">
        <v>390</v>
      </c>
      <c r="B37" s="10" t="s">
        <v>87</v>
      </c>
      <c r="C37" s="16" t="s">
        <v>154</v>
      </c>
      <c r="D37" s="17" t="s">
        <v>391</v>
      </c>
      <c r="E37" s="5">
        <v>15157202429</v>
      </c>
      <c r="F37" s="2" t="s">
        <v>6</v>
      </c>
      <c r="G37" s="57" t="s">
        <v>392</v>
      </c>
      <c r="H37" s="2" t="s">
        <v>48</v>
      </c>
      <c r="I37" s="2" t="s">
        <v>49</v>
      </c>
      <c r="J37" s="10" t="s">
        <v>50</v>
      </c>
      <c r="K37" s="10" t="s">
        <v>113</v>
      </c>
      <c r="L37" s="10" t="s">
        <v>393</v>
      </c>
      <c r="M37" s="13" t="s">
        <v>113</v>
      </c>
      <c r="N37" s="5" t="s">
        <v>311</v>
      </c>
      <c r="O37" s="25" t="s">
        <v>394</v>
      </c>
      <c r="P37" s="26" t="s">
        <v>395</v>
      </c>
      <c r="Q37" s="10" t="s">
        <v>56</v>
      </c>
      <c r="R37" s="28">
        <v>45292</v>
      </c>
      <c r="S37" s="28"/>
      <c r="T37" s="28"/>
      <c r="U37" s="28"/>
      <c r="V37" s="28"/>
      <c r="W37" s="28"/>
      <c r="X37" s="28"/>
      <c r="Y37" s="28"/>
      <c r="Z37" s="28"/>
      <c r="AA37" s="10" t="s">
        <v>315</v>
      </c>
      <c r="AB37" s="10" t="s">
        <v>56</v>
      </c>
      <c r="AC37" s="10" t="s">
        <v>396</v>
      </c>
      <c r="AD37" s="10" t="s">
        <v>397</v>
      </c>
      <c r="AE37" s="20" t="s">
        <v>398</v>
      </c>
      <c r="AF37" s="10" t="s">
        <v>399</v>
      </c>
      <c r="AG37" s="5" t="s">
        <v>400</v>
      </c>
      <c r="AH37" s="5" t="s">
        <v>123</v>
      </c>
      <c r="AI37" s="10">
        <f ca="1" t="shared" si="2"/>
        <v>54</v>
      </c>
      <c r="AJ37" s="10" t="str">
        <f t="shared" si="3"/>
        <v>女</v>
      </c>
      <c r="AK37" s="5" t="s">
        <v>321</v>
      </c>
      <c r="AL37" s="16" t="s">
        <v>113</v>
      </c>
      <c r="AM37" s="16" t="s">
        <v>113</v>
      </c>
      <c r="AN37" s="5" t="s">
        <v>401</v>
      </c>
      <c r="AO37" s="5">
        <v>13735132508</v>
      </c>
      <c r="AP37" s="44">
        <v>45292</v>
      </c>
      <c r="AQ37" s="28">
        <v>45657</v>
      </c>
      <c r="AR37" s="2" t="s">
        <v>208</v>
      </c>
      <c r="AS37" s="2"/>
      <c r="AT37" s="2"/>
      <c r="AU37" s="2"/>
      <c r="AV37" s="2"/>
      <c r="AW37" s="2"/>
    </row>
    <row r="38" ht="33" spans="1:49">
      <c r="A38" s="15" t="s">
        <v>402</v>
      </c>
      <c r="B38" s="10" t="s">
        <v>87</v>
      </c>
      <c r="C38" s="16" t="s">
        <v>45</v>
      </c>
      <c r="D38" s="17" t="s">
        <v>403</v>
      </c>
      <c r="E38" s="5">
        <v>13819071711</v>
      </c>
      <c r="F38" s="2" t="s">
        <v>6</v>
      </c>
      <c r="G38" s="57" t="s">
        <v>404</v>
      </c>
      <c r="H38" s="2" t="s">
        <v>48</v>
      </c>
      <c r="I38" s="2" t="s">
        <v>49</v>
      </c>
      <c r="J38" s="10" t="s">
        <v>50</v>
      </c>
      <c r="K38" s="10" t="s">
        <v>113</v>
      </c>
      <c r="L38" s="10" t="s">
        <v>405</v>
      </c>
      <c r="M38" s="13" t="s">
        <v>113</v>
      </c>
      <c r="N38" s="5" t="s">
        <v>311</v>
      </c>
      <c r="O38" s="25" t="s">
        <v>406</v>
      </c>
      <c r="P38" s="26" t="s">
        <v>407</v>
      </c>
      <c r="Q38" s="10" t="s">
        <v>56</v>
      </c>
      <c r="R38" s="28">
        <v>45292</v>
      </c>
      <c r="S38" s="28"/>
      <c r="T38" s="28"/>
      <c r="U38" s="28"/>
      <c r="V38" s="28"/>
      <c r="W38" s="28"/>
      <c r="X38" s="28"/>
      <c r="Y38" s="28"/>
      <c r="Z38" s="28"/>
      <c r="AA38" s="10" t="s">
        <v>315</v>
      </c>
      <c r="AB38" s="10" t="s">
        <v>56</v>
      </c>
      <c r="AC38" s="10" t="s">
        <v>329</v>
      </c>
      <c r="AD38" s="10" t="s">
        <v>408</v>
      </c>
      <c r="AE38" s="20" t="s">
        <v>409</v>
      </c>
      <c r="AF38" s="14" t="s">
        <v>410</v>
      </c>
      <c r="AG38" s="5" t="s">
        <v>411</v>
      </c>
      <c r="AH38" s="5" t="s">
        <v>123</v>
      </c>
      <c r="AI38" s="10">
        <f ca="1" t="shared" si="2"/>
        <v>52</v>
      </c>
      <c r="AJ38" s="10" t="str">
        <f t="shared" si="3"/>
        <v>女</v>
      </c>
      <c r="AK38" s="5" t="s">
        <v>321</v>
      </c>
      <c r="AL38" s="5" t="s">
        <v>71</v>
      </c>
      <c r="AM38" s="16" t="s">
        <v>113</v>
      </c>
      <c r="AN38" s="41" t="s">
        <v>412</v>
      </c>
      <c r="AO38" s="47" t="s">
        <v>413</v>
      </c>
      <c r="AP38" s="44">
        <v>45292</v>
      </c>
      <c r="AQ38" s="28">
        <v>45657</v>
      </c>
      <c r="AR38" s="2" t="s">
        <v>208</v>
      </c>
      <c r="AS38" s="2"/>
      <c r="AT38" s="2"/>
      <c r="AU38" s="2"/>
      <c r="AV38" s="2"/>
      <c r="AW38" s="2"/>
    </row>
    <row r="39" ht="33" spans="1:49">
      <c r="A39" s="15" t="s">
        <v>414</v>
      </c>
      <c r="B39" s="10" t="s">
        <v>87</v>
      </c>
      <c r="C39" s="16" t="s">
        <v>45</v>
      </c>
      <c r="D39" s="17" t="s">
        <v>415</v>
      </c>
      <c r="E39" s="5">
        <v>15956017044</v>
      </c>
      <c r="F39" s="2" t="s">
        <v>6</v>
      </c>
      <c r="G39" s="57" t="s">
        <v>416</v>
      </c>
      <c r="H39" s="2" t="s">
        <v>48</v>
      </c>
      <c r="I39" s="2" t="s">
        <v>49</v>
      </c>
      <c r="J39" s="10" t="s">
        <v>50</v>
      </c>
      <c r="K39" s="10" t="s">
        <v>113</v>
      </c>
      <c r="L39" s="10" t="s">
        <v>417</v>
      </c>
      <c r="M39" s="13" t="s">
        <v>113</v>
      </c>
      <c r="N39" s="5" t="s">
        <v>311</v>
      </c>
      <c r="O39" s="20" t="s">
        <v>418</v>
      </c>
      <c r="P39" s="52" t="s">
        <v>419</v>
      </c>
      <c r="Q39" s="10" t="s">
        <v>341</v>
      </c>
      <c r="R39" s="28">
        <v>45292</v>
      </c>
      <c r="S39" s="28"/>
      <c r="T39" s="28"/>
      <c r="U39" s="28"/>
      <c r="V39" s="28"/>
      <c r="W39" s="28"/>
      <c r="X39" s="28"/>
      <c r="Y39" s="28"/>
      <c r="Z39" s="28"/>
      <c r="AA39" s="10" t="s">
        <v>315</v>
      </c>
      <c r="AB39" s="10" t="s">
        <v>341</v>
      </c>
      <c r="AC39" s="10" t="s">
        <v>420</v>
      </c>
      <c r="AD39" s="10" t="s">
        <v>421</v>
      </c>
      <c r="AE39" s="20" t="s">
        <v>422</v>
      </c>
      <c r="AF39" s="10" t="s">
        <v>423</v>
      </c>
      <c r="AG39" s="5" t="s">
        <v>424</v>
      </c>
      <c r="AH39" s="5" t="s">
        <v>123</v>
      </c>
      <c r="AI39" s="10">
        <f ca="1" t="shared" si="2"/>
        <v>47</v>
      </c>
      <c r="AJ39" s="10" t="str">
        <f t="shared" si="3"/>
        <v>女</v>
      </c>
      <c r="AK39" s="5" t="s">
        <v>321</v>
      </c>
      <c r="AL39" s="10" t="s">
        <v>71</v>
      </c>
      <c r="AM39" s="16" t="s">
        <v>113</v>
      </c>
      <c r="AN39" s="5" t="s">
        <v>425</v>
      </c>
      <c r="AO39" s="5">
        <v>17730889899</v>
      </c>
      <c r="AP39" s="44">
        <v>45292</v>
      </c>
      <c r="AQ39" s="28">
        <v>45657</v>
      </c>
      <c r="AR39" s="2" t="s">
        <v>208</v>
      </c>
      <c r="AS39" s="2"/>
      <c r="AT39" s="2"/>
      <c r="AU39" s="2"/>
      <c r="AV39" s="2"/>
      <c r="AW39" s="2"/>
    </row>
    <row r="40" ht="33" spans="1:49">
      <c r="A40" s="15" t="s">
        <v>426</v>
      </c>
      <c r="B40" s="10" t="s">
        <v>87</v>
      </c>
      <c r="C40" s="16" t="s">
        <v>154</v>
      </c>
      <c r="D40" s="17" t="s">
        <v>427</v>
      </c>
      <c r="E40" s="5">
        <v>13857878034</v>
      </c>
      <c r="F40" s="2" t="s">
        <v>6</v>
      </c>
      <c r="G40" s="57" t="s">
        <v>428</v>
      </c>
      <c r="H40" s="2" t="s">
        <v>48</v>
      </c>
      <c r="I40" s="2" t="s">
        <v>49</v>
      </c>
      <c r="J40" s="10" t="s">
        <v>50</v>
      </c>
      <c r="K40" s="10" t="s">
        <v>113</v>
      </c>
      <c r="L40" s="10" t="s">
        <v>211</v>
      </c>
      <c r="M40" s="13" t="s">
        <v>113</v>
      </c>
      <c r="N40" s="5" t="s">
        <v>311</v>
      </c>
      <c r="O40" s="25" t="s">
        <v>429</v>
      </c>
      <c r="P40" s="52" t="s">
        <v>430</v>
      </c>
      <c r="Q40" s="10" t="s">
        <v>56</v>
      </c>
      <c r="R40" s="28">
        <v>45292</v>
      </c>
      <c r="S40" s="28"/>
      <c r="T40" s="28"/>
      <c r="U40" s="28"/>
      <c r="V40" s="28"/>
      <c r="W40" s="28"/>
      <c r="X40" s="28"/>
      <c r="Y40" s="28"/>
      <c r="Z40" s="28"/>
      <c r="AA40" s="10" t="s">
        <v>315</v>
      </c>
      <c r="AB40" s="10" t="s">
        <v>56</v>
      </c>
      <c r="AC40" s="10" t="s">
        <v>96</v>
      </c>
      <c r="AD40" s="10" t="s">
        <v>214</v>
      </c>
      <c r="AE40" s="20" t="s">
        <v>431</v>
      </c>
      <c r="AF40" s="10" t="s">
        <v>432</v>
      </c>
      <c r="AG40" s="5" t="s">
        <v>56</v>
      </c>
      <c r="AH40" s="5" t="s">
        <v>153</v>
      </c>
      <c r="AI40" s="10">
        <f ca="1" t="shared" si="2"/>
        <v>54</v>
      </c>
      <c r="AJ40" s="10" t="str">
        <f t="shared" si="3"/>
        <v>女</v>
      </c>
      <c r="AK40" s="5" t="s">
        <v>321</v>
      </c>
      <c r="AL40" s="10" t="s">
        <v>113</v>
      </c>
      <c r="AM40" s="16" t="s">
        <v>113</v>
      </c>
      <c r="AN40" s="5" t="s">
        <v>433</v>
      </c>
      <c r="AO40" s="5">
        <v>13566334732</v>
      </c>
      <c r="AP40" s="44">
        <v>45292</v>
      </c>
      <c r="AQ40" s="28">
        <v>45657</v>
      </c>
      <c r="AR40" s="2" t="s">
        <v>208</v>
      </c>
      <c r="AS40" s="2"/>
      <c r="AT40" s="2"/>
      <c r="AU40" s="2"/>
      <c r="AV40" s="2"/>
      <c r="AW40" s="2"/>
    </row>
    <row r="41" ht="33" spans="1:49">
      <c r="A41" s="15" t="s">
        <v>434</v>
      </c>
      <c r="B41" s="10" t="s">
        <v>87</v>
      </c>
      <c r="C41" s="16" t="s">
        <v>154</v>
      </c>
      <c r="D41" s="17" t="s">
        <v>435</v>
      </c>
      <c r="E41" s="5">
        <v>18262582815</v>
      </c>
      <c r="F41" s="2" t="s">
        <v>6</v>
      </c>
      <c r="G41" s="57" t="s">
        <v>436</v>
      </c>
      <c r="H41" s="2" t="s">
        <v>48</v>
      </c>
      <c r="I41" s="2" t="s">
        <v>49</v>
      </c>
      <c r="J41" s="10" t="s">
        <v>50</v>
      </c>
      <c r="K41" s="10" t="s">
        <v>113</v>
      </c>
      <c r="L41" s="10" t="s">
        <v>437</v>
      </c>
      <c r="M41" s="13" t="s">
        <v>113</v>
      </c>
      <c r="N41" s="5" t="s">
        <v>311</v>
      </c>
      <c r="O41" s="25" t="s">
        <v>438</v>
      </c>
      <c r="P41" s="52" t="s">
        <v>439</v>
      </c>
      <c r="Q41" s="10" t="s">
        <v>314</v>
      </c>
      <c r="R41" s="28">
        <v>45292</v>
      </c>
      <c r="S41" s="28"/>
      <c r="T41" s="28"/>
      <c r="U41" s="28"/>
      <c r="V41" s="28"/>
      <c r="W41" s="28"/>
      <c r="X41" s="28"/>
      <c r="Y41" s="28"/>
      <c r="Z41" s="28"/>
      <c r="AA41" s="10" t="s">
        <v>315</v>
      </c>
      <c r="AB41" s="10" t="s">
        <v>314</v>
      </c>
      <c r="AC41" s="10" t="s">
        <v>440</v>
      </c>
      <c r="AD41" s="10" t="s">
        <v>441</v>
      </c>
      <c r="AE41" s="20" t="s">
        <v>442</v>
      </c>
      <c r="AF41" s="10" t="s">
        <v>443</v>
      </c>
      <c r="AG41" s="5" t="s">
        <v>444</v>
      </c>
      <c r="AH41" s="5" t="s">
        <v>123</v>
      </c>
      <c r="AI41" s="10">
        <f ca="1" t="shared" si="2"/>
        <v>54</v>
      </c>
      <c r="AJ41" s="10" t="str">
        <f t="shared" si="3"/>
        <v>女</v>
      </c>
      <c r="AK41" s="5" t="s">
        <v>102</v>
      </c>
      <c r="AL41" s="10" t="s">
        <v>71</v>
      </c>
      <c r="AM41" s="16" t="s">
        <v>113</v>
      </c>
      <c r="AN41" s="5" t="s">
        <v>445</v>
      </c>
      <c r="AO41" s="5">
        <v>13912094293</v>
      </c>
      <c r="AP41" s="44">
        <v>45292</v>
      </c>
      <c r="AQ41" s="28">
        <v>45657</v>
      </c>
      <c r="AR41" s="2" t="s">
        <v>208</v>
      </c>
      <c r="AS41" s="2"/>
      <c r="AT41" s="2"/>
      <c r="AU41" s="2"/>
      <c r="AV41" s="2"/>
      <c r="AW41" s="2"/>
    </row>
    <row r="42" ht="33" spans="1:49">
      <c r="A42" s="15" t="s">
        <v>446</v>
      </c>
      <c r="B42" s="10" t="s">
        <v>87</v>
      </c>
      <c r="C42" s="16" t="s">
        <v>154</v>
      </c>
      <c r="D42" s="17" t="s">
        <v>447</v>
      </c>
      <c r="E42" s="5">
        <v>13858376600</v>
      </c>
      <c r="F42" s="2" t="s">
        <v>6</v>
      </c>
      <c r="G42" s="57" t="s">
        <v>448</v>
      </c>
      <c r="H42" s="2" t="s">
        <v>48</v>
      </c>
      <c r="I42" s="2" t="s">
        <v>49</v>
      </c>
      <c r="J42" s="10" t="s">
        <v>50</v>
      </c>
      <c r="K42" s="10" t="s">
        <v>113</v>
      </c>
      <c r="L42" s="10" t="s">
        <v>182</v>
      </c>
      <c r="M42" s="13" t="s">
        <v>113</v>
      </c>
      <c r="N42" s="5" t="s">
        <v>311</v>
      </c>
      <c r="O42" s="25" t="s">
        <v>449</v>
      </c>
      <c r="P42" s="52" t="s">
        <v>450</v>
      </c>
      <c r="Q42" s="10" t="s">
        <v>56</v>
      </c>
      <c r="R42" s="28">
        <v>45292</v>
      </c>
      <c r="S42" s="28"/>
      <c r="T42" s="28"/>
      <c r="U42" s="28"/>
      <c r="V42" s="28"/>
      <c r="W42" s="28"/>
      <c r="X42" s="28"/>
      <c r="Y42" s="28"/>
      <c r="Z42" s="28"/>
      <c r="AA42" s="10" t="s">
        <v>315</v>
      </c>
      <c r="AB42" s="10" t="s">
        <v>56</v>
      </c>
      <c r="AC42" s="10" t="s">
        <v>96</v>
      </c>
      <c r="AD42" s="10" t="s">
        <v>185</v>
      </c>
      <c r="AE42" s="20" t="s">
        <v>451</v>
      </c>
      <c r="AF42" s="10" t="s">
        <v>452</v>
      </c>
      <c r="AG42" s="5" t="s">
        <v>56</v>
      </c>
      <c r="AH42" s="5" t="s">
        <v>123</v>
      </c>
      <c r="AI42" s="10">
        <f ca="1" t="shared" si="2"/>
        <v>57</v>
      </c>
      <c r="AJ42" s="10" t="str">
        <f t="shared" si="3"/>
        <v>女</v>
      </c>
      <c r="AK42" s="5" t="s">
        <v>102</v>
      </c>
      <c r="AL42" s="10" t="s">
        <v>218</v>
      </c>
      <c r="AM42" s="16" t="s">
        <v>113</v>
      </c>
      <c r="AN42" s="5" t="s">
        <v>453</v>
      </c>
      <c r="AO42" s="5">
        <v>13586882288</v>
      </c>
      <c r="AP42" s="44">
        <v>45292</v>
      </c>
      <c r="AQ42" s="28">
        <v>45657</v>
      </c>
      <c r="AR42" s="2" t="s">
        <v>208</v>
      </c>
      <c r="AS42" s="2"/>
      <c r="AT42" s="2"/>
      <c r="AU42" s="2"/>
      <c r="AV42" s="2"/>
      <c r="AW42" s="2"/>
    </row>
    <row r="43" ht="33" spans="1:49">
      <c r="A43" s="15" t="s">
        <v>454</v>
      </c>
      <c r="B43" s="10" t="s">
        <v>87</v>
      </c>
      <c r="C43" s="16" t="s">
        <v>45</v>
      </c>
      <c r="D43" s="17" t="s">
        <v>455</v>
      </c>
      <c r="E43" s="5">
        <v>13486319088</v>
      </c>
      <c r="F43" s="2" t="s">
        <v>6</v>
      </c>
      <c r="G43" s="52" t="s">
        <v>456</v>
      </c>
      <c r="H43" s="2" t="s">
        <v>48</v>
      </c>
      <c r="I43" s="2" t="s">
        <v>49</v>
      </c>
      <c r="J43" s="10" t="s">
        <v>50</v>
      </c>
      <c r="K43" s="10" t="s">
        <v>113</v>
      </c>
      <c r="L43" s="10" t="s">
        <v>405</v>
      </c>
      <c r="M43" s="10" t="s">
        <v>113</v>
      </c>
      <c r="N43" s="5" t="s">
        <v>311</v>
      </c>
      <c r="O43" s="20" t="s">
        <v>457</v>
      </c>
      <c r="P43" s="51" t="s">
        <v>458</v>
      </c>
      <c r="Q43" s="10" t="s">
        <v>56</v>
      </c>
      <c r="R43" s="28">
        <v>45292</v>
      </c>
      <c r="S43" s="28"/>
      <c r="T43" s="28"/>
      <c r="U43" s="28"/>
      <c r="V43" s="28"/>
      <c r="W43" s="28"/>
      <c r="X43" s="28"/>
      <c r="Y43" s="28"/>
      <c r="Z43" s="28"/>
      <c r="AA43" s="10" t="s">
        <v>315</v>
      </c>
      <c r="AB43" s="10" t="s">
        <v>56</v>
      </c>
      <c r="AC43" s="10" t="s">
        <v>329</v>
      </c>
      <c r="AD43" s="10" t="s">
        <v>408</v>
      </c>
      <c r="AE43" s="20" t="s">
        <v>459</v>
      </c>
      <c r="AF43" s="10" t="s">
        <v>460</v>
      </c>
      <c r="AG43" s="10" t="s">
        <v>411</v>
      </c>
      <c r="AH43" s="5" t="s">
        <v>123</v>
      </c>
      <c r="AI43" s="10">
        <f ca="1" t="shared" si="2"/>
        <v>48</v>
      </c>
      <c r="AJ43" s="10" t="str">
        <f t="shared" si="3"/>
        <v>女</v>
      </c>
      <c r="AK43" s="10" t="s">
        <v>321</v>
      </c>
      <c r="AL43" s="10" t="s">
        <v>286</v>
      </c>
      <c r="AM43" s="16" t="s">
        <v>113</v>
      </c>
      <c r="AN43" s="41" t="s">
        <v>461</v>
      </c>
      <c r="AO43" s="47" t="s">
        <v>462</v>
      </c>
      <c r="AP43" s="44">
        <v>45292</v>
      </c>
      <c r="AQ43" s="28">
        <v>45657</v>
      </c>
      <c r="AR43" s="2" t="s">
        <v>208</v>
      </c>
      <c r="AS43" s="2"/>
      <c r="AT43" s="2"/>
      <c r="AU43" s="2"/>
      <c r="AV43" s="2"/>
      <c r="AW43" s="2"/>
    </row>
    <row r="44" ht="33" spans="1:49">
      <c r="A44" s="15" t="s">
        <v>360</v>
      </c>
      <c r="B44" s="10" t="s">
        <v>87</v>
      </c>
      <c r="C44" s="16" t="s">
        <v>154</v>
      </c>
      <c r="D44" s="5" t="s">
        <v>463</v>
      </c>
      <c r="E44" s="5">
        <v>15295329165</v>
      </c>
      <c r="F44" s="2" t="s">
        <v>6</v>
      </c>
      <c r="G44" s="52" t="s">
        <v>464</v>
      </c>
      <c r="H44" s="2" t="s">
        <v>48</v>
      </c>
      <c r="I44" s="2" t="s">
        <v>49</v>
      </c>
      <c r="J44" s="10" t="s">
        <v>50</v>
      </c>
      <c r="K44" s="10" t="s">
        <v>113</v>
      </c>
      <c r="L44" s="10" t="s">
        <v>51</v>
      </c>
      <c r="M44" s="13" t="s">
        <v>113</v>
      </c>
      <c r="N44" s="5" t="s">
        <v>311</v>
      </c>
      <c r="O44" s="25" t="s">
        <v>465</v>
      </c>
      <c r="P44" s="26" t="s">
        <v>466</v>
      </c>
      <c r="Q44" s="10" t="s">
        <v>56</v>
      </c>
      <c r="R44" s="28">
        <v>45360</v>
      </c>
      <c r="S44" s="28"/>
      <c r="T44" s="28"/>
      <c r="U44" s="28"/>
      <c r="V44" s="28"/>
      <c r="W44" s="28"/>
      <c r="X44" s="28"/>
      <c r="Y44" s="28"/>
      <c r="Z44" s="28"/>
      <c r="AA44" s="10" t="s">
        <v>315</v>
      </c>
      <c r="AB44" s="10" t="s">
        <v>56</v>
      </c>
      <c r="AC44" s="10" t="s">
        <v>60</v>
      </c>
      <c r="AD44" s="10" t="s">
        <v>61</v>
      </c>
      <c r="AE44" s="36" t="s">
        <v>467</v>
      </c>
      <c r="AF44" s="10" t="s">
        <v>468</v>
      </c>
      <c r="AG44" s="10" t="s">
        <v>469</v>
      </c>
      <c r="AH44" s="10" t="s">
        <v>123</v>
      </c>
      <c r="AI44" s="10">
        <f ca="1" t="shared" si="2"/>
        <v>54</v>
      </c>
      <c r="AJ44" s="10" t="str">
        <f t="shared" si="3"/>
        <v>女</v>
      </c>
      <c r="AK44" s="10" t="s">
        <v>321</v>
      </c>
      <c r="AL44" s="10" t="s">
        <v>71</v>
      </c>
      <c r="AM44" s="16" t="s">
        <v>113</v>
      </c>
      <c r="AN44" s="41" t="s">
        <v>470</v>
      </c>
      <c r="AO44" s="47" t="s">
        <v>471</v>
      </c>
      <c r="AP44" s="28">
        <v>45360</v>
      </c>
      <c r="AQ44" s="28">
        <v>45724</v>
      </c>
      <c r="AR44" s="2" t="s">
        <v>472</v>
      </c>
      <c r="AS44" s="2"/>
      <c r="AT44" s="2"/>
      <c r="AU44" s="2"/>
      <c r="AV44" s="2"/>
      <c r="AW44" s="2"/>
    </row>
  </sheetData>
  <conditionalFormatting sqref="D2">
    <cfRule type="duplicateValues" dxfId="0" priority="108"/>
  </conditionalFormatting>
  <conditionalFormatting sqref="D3">
    <cfRule type="duplicateValues" dxfId="0" priority="107"/>
  </conditionalFormatting>
  <conditionalFormatting sqref="D4">
    <cfRule type="duplicateValues" dxfId="0" priority="106"/>
  </conditionalFormatting>
  <conditionalFormatting sqref="AQ4">
    <cfRule type="timePeriod" dxfId="1" priority="101" timePeriod="lastMonth">
      <formula>AND(MONTH(AQ4)=MONTH(EDATE(TODAY(),0-1)),YEAR(AQ4)=YEAR(EDATE(TODAY(),0-1)))</formula>
    </cfRule>
    <cfRule type="timePeriod" dxfId="2" priority="100" timePeriod="lastMonth">
      <formula>AND(MONTH(AQ4)=MONTH(EDATE(TODAY(),0-1)),YEAR(AQ4)=YEAR(EDATE(TODAY(),0-1)))</formula>
    </cfRule>
    <cfRule type="timePeriod" dxfId="1" priority="99" timePeriod="thisMonth">
      <formula>AND(MONTH(AQ4)=MONTH(TODAY()),YEAR(AQ4)=YEAR(TODAY()))</formula>
    </cfRule>
  </conditionalFormatting>
  <conditionalFormatting sqref="D5">
    <cfRule type="duplicateValues" dxfId="0" priority="105"/>
  </conditionalFormatting>
  <conditionalFormatting sqref="AQ5">
    <cfRule type="timePeriod" dxfId="1" priority="104" timePeriod="lastMonth">
      <formula>AND(MONTH(AQ5)=MONTH(EDATE(TODAY(),0-1)),YEAR(AQ5)=YEAR(EDATE(TODAY(),0-1)))</formula>
    </cfRule>
    <cfRule type="timePeriod" dxfId="2" priority="103" timePeriod="lastMonth">
      <formula>AND(MONTH(AQ5)=MONTH(EDATE(TODAY(),0-1)),YEAR(AQ5)=YEAR(EDATE(TODAY(),0-1)))</formula>
    </cfRule>
    <cfRule type="timePeriod" dxfId="1" priority="102" timePeriod="thisMonth">
      <formula>AND(MONTH(AQ5)=MONTH(TODAY()),YEAR(AQ5)=YEAR(TODAY()))</formula>
    </cfRule>
  </conditionalFormatting>
  <conditionalFormatting sqref="AQ6">
    <cfRule type="timePeriod" dxfId="1" priority="96" timePeriod="thisMonth">
      <formula>AND(MONTH(AQ6)=MONTH(TODAY()),YEAR(AQ6)=YEAR(TODAY()))</formula>
    </cfRule>
    <cfRule type="timePeriod" dxfId="2" priority="97" timePeriod="lastMonth">
      <formula>AND(MONTH(AQ6)=MONTH(EDATE(TODAY(),0-1)),YEAR(AQ6)=YEAR(EDATE(TODAY(),0-1)))</formula>
    </cfRule>
    <cfRule type="timePeriod" dxfId="1" priority="98" timePeriod="lastMonth">
      <formula>AND(MONTH(AQ6)=MONTH(EDATE(TODAY(),0-1)),YEAR(AQ6)=YEAR(EDATE(TODAY(),0-1)))</formula>
    </cfRule>
  </conditionalFormatting>
  <conditionalFormatting sqref="AQ7">
    <cfRule type="timePeriod" dxfId="1" priority="87" timePeriod="thisMonth">
      <formula>AND(MONTH(AQ7)=MONTH(TODAY()),YEAR(AQ7)=YEAR(TODAY()))</formula>
    </cfRule>
    <cfRule type="timePeriod" dxfId="2" priority="91" timePeriod="lastMonth">
      <formula>AND(MONTH(AQ7)=MONTH(EDATE(TODAY(),0-1)),YEAR(AQ7)=YEAR(EDATE(TODAY(),0-1)))</formula>
    </cfRule>
    <cfRule type="timePeriod" dxfId="1" priority="95" timePeriod="lastMonth">
      <formula>AND(MONTH(AQ7)=MONTH(EDATE(TODAY(),0-1)),YEAR(AQ7)=YEAR(EDATE(TODAY(),0-1)))</formula>
    </cfRule>
  </conditionalFormatting>
  <conditionalFormatting sqref="AQ8">
    <cfRule type="timePeriod" dxfId="1" priority="86" timePeriod="thisMonth">
      <formula>AND(MONTH(AQ8)=MONTH(TODAY()),YEAR(AQ8)=YEAR(TODAY()))</formula>
    </cfRule>
    <cfRule type="timePeriod" dxfId="2" priority="90" timePeriod="lastMonth">
      <formula>AND(MONTH(AQ8)=MONTH(EDATE(TODAY(),0-1)),YEAR(AQ8)=YEAR(EDATE(TODAY(),0-1)))</formula>
    </cfRule>
    <cfRule type="timePeriod" dxfId="1" priority="94" timePeriod="lastMonth">
      <formula>AND(MONTH(AQ8)=MONTH(EDATE(TODAY(),0-1)),YEAR(AQ8)=YEAR(EDATE(TODAY(),0-1)))</formula>
    </cfRule>
  </conditionalFormatting>
  <conditionalFormatting sqref="AQ9">
    <cfRule type="timePeriod" dxfId="1" priority="85" timePeriod="thisMonth">
      <formula>AND(MONTH(AQ9)=MONTH(TODAY()),YEAR(AQ9)=YEAR(TODAY()))</formula>
    </cfRule>
    <cfRule type="timePeriod" dxfId="2" priority="89" timePeriod="lastMonth">
      <formula>AND(MONTH(AQ9)=MONTH(EDATE(TODAY(),0-1)),YEAR(AQ9)=YEAR(EDATE(TODAY(),0-1)))</formula>
    </cfRule>
    <cfRule type="timePeriod" dxfId="1" priority="93" timePeriod="lastMonth">
      <formula>AND(MONTH(AQ9)=MONTH(EDATE(TODAY(),0-1)),YEAR(AQ9)=YEAR(EDATE(TODAY(),0-1)))</formula>
    </cfRule>
  </conditionalFormatting>
  <conditionalFormatting sqref="AQ10">
    <cfRule type="timePeriod" dxfId="1" priority="84" timePeriod="thisMonth">
      <formula>AND(MONTH(AQ10)=MONTH(TODAY()),YEAR(AQ10)=YEAR(TODAY()))</formula>
    </cfRule>
    <cfRule type="timePeriod" dxfId="2" priority="88" timePeriod="lastMonth">
      <formula>AND(MONTH(AQ10)=MONTH(EDATE(TODAY(),0-1)),YEAR(AQ10)=YEAR(EDATE(TODAY(),0-1)))</formula>
    </cfRule>
    <cfRule type="timePeriod" dxfId="1" priority="92" timePeriod="lastMonth">
      <formula>AND(MONTH(AQ10)=MONTH(EDATE(TODAY(),0-1)),YEAR(AQ10)=YEAR(EDATE(TODAY(),0-1)))</formula>
    </cfRule>
  </conditionalFormatting>
  <conditionalFormatting sqref="AQ11">
    <cfRule type="timePeriod" dxfId="1" priority="38" timePeriod="thisMonth">
      <formula>AND(MONTH(AQ11)=MONTH(TODAY()),YEAR(AQ11)=YEAR(TODAY()))</formula>
    </cfRule>
    <cfRule type="timePeriod" dxfId="2" priority="55" timePeriod="lastMonth">
      <formula>AND(MONTH(AQ11)=MONTH(EDATE(TODAY(),0-1)),YEAR(AQ11)=YEAR(EDATE(TODAY(),0-1)))</formula>
    </cfRule>
    <cfRule type="timePeriod" dxfId="1" priority="72" timePeriod="lastMonth">
      <formula>AND(MONTH(AQ11)=MONTH(EDATE(TODAY(),0-1)),YEAR(AQ11)=YEAR(EDATE(TODAY(),0-1)))</formula>
    </cfRule>
  </conditionalFormatting>
  <conditionalFormatting sqref="AQ12">
    <cfRule type="timePeriod" dxfId="1" priority="49" timePeriod="thisMonth">
      <formula>AND(MONTH(AQ12)=MONTH(TODAY()),YEAR(AQ12)=YEAR(TODAY()))</formula>
    </cfRule>
    <cfRule type="timePeriod" dxfId="2" priority="66" timePeriod="lastMonth">
      <formula>AND(MONTH(AQ12)=MONTH(EDATE(TODAY(),0-1)),YEAR(AQ12)=YEAR(EDATE(TODAY(),0-1)))</formula>
    </cfRule>
    <cfRule type="timePeriod" dxfId="1" priority="83" timePeriod="lastMonth">
      <formula>AND(MONTH(AQ12)=MONTH(EDATE(TODAY(),0-1)),YEAR(AQ12)=YEAR(EDATE(TODAY(),0-1)))</formula>
    </cfRule>
  </conditionalFormatting>
  <conditionalFormatting sqref="AQ13">
    <cfRule type="timePeriod" dxfId="1" priority="48" timePeriod="thisMonth">
      <formula>AND(MONTH(AQ13)=MONTH(TODAY()),YEAR(AQ13)=YEAR(TODAY()))</formula>
    </cfRule>
    <cfRule type="timePeriod" dxfId="2" priority="65" timePeriod="lastMonth">
      <formula>AND(MONTH(AQ13)=MONTH(EDATE(TODAY(),0-1)),YEAR(AQ13)=YEAR(EDATE(TODAY(),0-1)))</formula>
    </cfRule>
    <cfRule type="timePeriod" dxfId="1" priority="82" timePeriod="lastMonth">
      <formula>AND(MONTH(AQ13)=MONTH(EDATE(TODAY(),0-1)),YEAR(AQ13)=YEAR(EDATE(TODAY(),0-1)))</formula>
    </cfRule>
  </conditionalFormatting>
  <conditionalFormatting sqref="AQ14">
    <cfRule type="timePeriod" dxfId="1" priority="47" timePeriod="thisMonth">
      <formula>AND(MONTH(AQ14)=MONTH(TODAY()),YEAR(AQ14)=YEAR(TODAY()))</formula>
    </cfRule>
    <cfRule type="timePeriod" dxfId="2" priority="64" timePeriod="lastMonth">
      <formula>AND(MONTH(AQ14)=MONTH(EDATE(TODAY(),0-1)),YEAR(AQ14)=YEAR(EDATE(TODAY(),0-1)))</formula>
    </cfRule>
    <cfRule type="timePeriod" dxfId="1" priority="81" timePeriod="lastMonth">
      <formula>AND(MONTH(AQ14)=MONTH(EDATE(TODAY(),0-1)),YEAR(AQ14)=YEAR(EDATE(TODAY(),0-1)))</formula>
    </cfRule>
  </conditionalFormatting>
  <conditionalFormatting sqref="AQ15">
    <cfRule type="timePeriod" dxfId="1" priority="46" timePeriod="thisMonth">
      <formula>AND(MONTH(AQ15)=MONTH(TODAY()),YEAR(AQ15)=YEAR(TODAY()))</formula>
    </cfRule>
    <cfRule type="timePeriod" dxfId="2" priority="63" timePeriod="lastMonth">
      <formula>AND(MONTH(AQ15)=MONTH(EDATE(TODAY(),0-1)),YEAR(AQ15)=YEAR(EDATE(TODAY(),0-1)))</formula>
    </cfRule>
    <cfRule type="timePeriod" dxfId="1" priority="80" timePeriod="lastMonth">
      <formula>AND(MONTH(AQ15)=MONTH(EDATE(TODAY(),0-1)),YEAR(AQ15)=YEAR(EDATE(TODAY(),0-1)))</formula>
    </cfRule>
  </conditionalFormatting>
  <conditionalFormatting sqref="AQ16">
    <cfRule type="timePeriod" dxfId="1" priority="45" timePeriod="thisMonth">
      <formula>AND(MONTH(AQ16)=MONTH(TODAY()),YEAR(AQ16)=YEAR(TODAY()))</formula>
    </cfRule>
    <cfRule type="timePeriod" dxfId="2" priority="62" timePeriod="lastMonth">
      <formula>AND(MONTH(AQ16)=MONTH(EDATE(TODAY(),0-1)),YEAR(AQ16)=YEAR(EDATE(TODAY(),0-1)))</formula>
    </cfRule>
    <cfRule type="timePeriod" dxfId="1" priority="79" timePeriod="lastMonth">
      <formula>AND(MONTH(AQ16)=MONTH(EDATE(TODAY(),0-1)),YEAR(AQ16)=YEAR(EDATE(TODAY(),0-1)))</formula>
    </cfRule>
  </conditionalFormatting>
  <conditionalFormatting sqref="AQ17">
    <cfRule type="timePeriod" dxfId="1" priority="44" timePeriod="thisMonth">
      <formula>AND(MONTH(AQ17)=MONTH(TODAY()),YEAR(AQ17)=YEAR(TODAY()))</formula>
    </cfRule>
    <cfRule type="timePeriod" dxfId="2" priority="61" timePeriod="lastMonth">
      <formula>AND(MONTH(AQ17)=MONTH(EDATE(TODAY(),0-1)),YEAR(AQ17)=YEAR(EDATE(TODAY(),0-1)))</formula>
    </cfRule>
    <cfRule type="timePeriod" dxfId="1" priority="78" timePeriod="lastMonth">
      <formula>AND(MONTH(AQ17)=MONTH(EDATE(TODAY(),0-1)),YEAR(AQ17)=YEAR(EDATE(TODAY(),0-1)))</formula>
    </cfRule>
  </conditionalFormatting>
  <conditionalFormatting sqref="AQ18">
    <cfRule type="timePeriod" dxfId="1" priority="43" timePeriod="thisMonth">
      <formula>AND(MONTH(AQ18)=MONTH(TODAY()),YEAR(AQ18)=YEAR(TODAY()))</formula>
    </cfRule>
    <cfRule type="timePeriod" dxfId="2" priority="60" timePeriod="lastMonth">
      <formula>AND(MONTH(AQ18)=MONTH(EDATE(TODAY(),0-1)),YEAR(AQ18)=YEAR(EDATE(TODAY(),0-1)))</formula>
    </cfRule>
    <cfRule type="timePeriod" dxfId="1" priority="77" timePeriod="lastMonth">
      <formula>AND(MONTH(AQ18)=MONTH(EDATE(TODAY(),0-1)),YEAR(AQ18)=YEAR(EDATE(TODAY(),0-1)))</formula>
    </cfRule>
  </conditionalFormatting>
  <conditionalFormatting sqref="AQ19">
    <cfRule type="timePeriod" dxfId="1" priority="42" timePeriod="thisMonth">
      <formula>AND(MONTH(AQ19)=MONTH(TODAY()),YEAR(AQ19)=YEAR(TODAY()))</formula>
    </cfRule>
    <cfRule type="timePeriod" dxfId="2" priority="59" timePeriod="lastMonth">
      <formula>AND(MONTH(AQ19)=MONTH(EDATE(TODAY(),0-1)),YEAR(AQ19)=YEAR(EDATE(TODAY(),0-1)))</formula>
    </cfRule>
    <cfRule type="timePeriod" dxfId="1" priority="76" timePeriod="lastMonth">
      <formula>AND(MONTH(AQ19)=MONTH(EDATE(TODAY(),0-1)),YEAR(AQ19)=YEAR(EDATE(TODAY(),0-1)))</formula>
    </cfRule>
  </conditionalFormatting>
  <conditionalFormatting sqref="AQ20">
    <cfRule type="timePeriod" dxfId="1" priority="41" timePeriod="thisMonth">
      <formula>AND(MONTH(AQ20)=MONTH(TODAY()),YEAR(AQ20)=YEAR(TODAY()))</formula>
    </cfRule>
    <cfRule type="timePeriod" dxfId="2" priority="58" timePeriod="lastMonth">
      <formula>AND(MONTH(AQ20)=MONTH(EDATE(TODAY(),0-1)),YEAR(AQ20)=YEAR(EDATE(TODAY(),0-1)))</formula>
    </cfRule>
    <cfRule type="timePeriod" dxfId="1" priority="75" timePeriod="lastMonth">
      <formula>AND(MONTH(AQ20)=MONTH(EDATE(TODAY(),0-1)),YEAR(AQ20)=YEAR(EDATE(TODAY(),0-1)))</formula>
    </cfRule>
  </conditionalFormatting>
  <conditionalFormatting sqref="AQ21">
    <cfRule type="timePeriod" dxfId="1" priority="40" timePeriod="thisMonth">
      <formula>AND(MONTH(AQ21)=MONTH(TODAY()),YEAR(AQ21)=YEAR(TODAY()))</formula>
    </cfRule>
    <cfRule type="timePeriod" dxfId="2" priority="57" timePeriod="lastMonth">
      <formula>AND(MONTH(AQ21)=MONTH(EDATE(TODAY(),0-1)),YEAR(AQ21)=YEAR(EDATE(TODAY(),0-1)))</formula>
    </cfRule>
    <cfRule type="timePeriod" dxfId="1" priority="74" timePeriod="lastMonth">
      <formula>AND(MONTH(AQ21)=MONTH(EDATE(TODAY(),0-1)),YEAR(AQ21)=YEAR(EDATE(TODAY(),0-1)))</formula>
    </cfRule>
  </conditionalFormatting>
  <conditionalFormatting sqref="AQ22">
    <cfRule type="timePeriod" dxfId="1" priority="39" timePeriod="thisMonth">
      <formula>AND(MONTH(AQ22)=MONTH(TODAY()),YEAR(AQ22)=YEAR(TODAY()))</formula>
    </cfRule>
    <cfRule type="timePeriod" dxfId="2" priority="56" timePeriod="lastMonth">
      <formula>AND(MONTH(AQ22)=MONTH(EDATE(TODAY(),0-1)),YEAR(AQ22)=YEAR(EDATE(TODAY(),0-1)))</formula>
    </cfRule>
    <cfRule type="timePeriod" dxfId="1" priority="73" timePeriod="lastMonth">
      <formula>AND(MONTH(AQ22)=MONTH(EDATE(TODAY(),0-1)),YEAR(AQ22)=YEAR(EDATE(TODAY(),0-1)))</formula>
    </cfRule>
  </conditionalFormatting>
  <conditionalFormatting sqref="AQ23">
    <cfRule type="timePeriod" dxfId="1" priority="37" timePeriod="thisMonth">
      <formula>AND(MONTH(AQ23)=MONTH(TODAY()),YEAR(AQ23)=YEAR(TODAY()))</formula>
    </cfRule>
    <cfRule type="timePeriod" dxfId="2" priority="54" timePeriod="lastMonth">
      <formula>AND(MONTH(AQ23)=MONTH(EDATE(TODAY(),0-1)),YEAR(AQ23)=YEAR(EDATE(TODAY(),0-1)))</formula>
    </cfRule>
    <cfRule type="timePeriod" dxfId="1" priority="71" timePeriod="lastMonth">
      <formula>AND(MONTH(AQ23)=MONTH(EDATE(TODAY(),0-1)),YEAR(AQ23)=YEAR(EDATE(TODAY(),0-1)))</formula>
    </cfRule>
  </conditionalFormatting>
  <conditionalFormatting sqref="AQ24">
    <cfRule type="timePeriod" dxfId="1" priority="36" timePeriod="thisMonth">
      <formula>AND(MONTH(AQ24)=MONTH(TODAY()),YEAR(AQ24)=YEAR(TODAY()))</formula>
    </cfRule>
    <cfRule type="timePeriod" dxfId="2" priority="53" timePeriod="lastMonth">
      <formula>AND(MONTH(AQ24)=MONTH(EDATE(TODAY(),0-1)),YEAR(AQ24)=YEAR(EDATE(TODAY(),0-1)))</formula>
    </cfRule>
    <cfRule type="timePeriod" dxfId="1" priority="70" timePeriod="lastMonth">
      <formula>AND(MONTH(AQ24)=MONTH(EDATE(TODAY(),0-1)),YEAR(AQ24)=YEAR(EDATE(TODAY(),0-1)))</formula>
    </cfRule>
  </conditionalFormatting>
  <conditionalFormatting sqref="AQ25">
    <cfRule type="timePeriod" dxfId="1" priority="35" timePeriod="thisMonth">
      <formula>AND(MONTH(AQ25)=MONTH(TODAY()),YEAR(AQ25)=YEAR(TODAY()))</formula>
    </cfRule>
    <cfRule type="timePeriod" dxfId="2" priority="52" timePeriod="lastMonth">
      <formula>AND(MONTH(AQ25)=MONTH(EDATE(TODAY(),0-1)),YEAR(AQ25)=YEAR(EDATE(TODAY(),0-1)))</formula>
    </cfRule>
    <cfRule type="timePeriod" dxfId="1" priority="69" timePeriod="lastMonth">
      <formula>AND(MONTH(AQ25)=MONTH(EDATE(TODAY(),0-1)),YEAR(AQ25)=YEAR(EDATE(TODAY(),0-1)))</formula>
    </cfRule>
  </conditionalFormatting>
  <conditionalFormatting sqref="AQ26">
    <cfRule type="timePeriod" dxfId="1" priority="34" timePeriod="thisMonth">
      <formula>AND(MONTH(AQ26)=MONTH(TODAY()),YEAR(AQ26)=YEAR(TODAY()))</formula>
    </cfRule>
    <cfRule type="timePeriod" dxfId="2" priority="51" timePeriod="lastMonth">
      <formula>AND(MONTH(AQ26)=MONTH(EDATE(TODAY(),0-1)),YEAR(AQ26)=YEAR(EDATE(TODAY(),0-1)))</formula>
    </cfRule>
    <cfRule type="timePeriod" dxfId="1" priority="68" timePeriod="lastMonth">
      <formula>AND(MONTH(AQ26)=MONTH(EDATE(TODAY(),0-1)),YEAR(AQ26)=YEAR(EDATE(TODAY(),0-1)))</formula>
    </cfRule>
  </conditionalFormatting>
  <conditionalFormatting sqref="AQ27">
    <cfRule type="timePeriod" dxfId="1" priority="33" timePeriod="thisMonth">
      <formula>AND(MONTH(AQ27)=MONTH(TODAY()),YEAR(AQ27)=YEAR(TODAY()))</formula>
    </cfRule>
    <cfRule type="timePeriod" dxfId="2" priority="50" timePeriod="lastMonth">
      <formula>AND(MONTH(AQ27)=MONTH(EDATE(TODAY(),0-1)),YEAR(AQ27)=YEAR(EDATE(TODAY(),0-1)))</formula>
    </cfRule>
    <cfRule type="timePeriod" dxfId="1" priority="67" timePeriod="lastMonth">
      <formula>AND(MONTH(AQ27)=MONTH(EDATE(TODAY(),0-1)),YEAR(AQ27)=YEAR(EDATE(TODAY(),0-1)))</formula>
    </cfRule>
  </conditionalFormatting>
  <conditionalFormatting sqref="AQ28">
    <cfRule type="timePeriod" dxfId="1" priority="30" timePeriod="thisMonth">
      <formula>AND(MONTH(AQ28)=MONTH(TODAY()),YEAR(AQ28)=YEAR(TODAY()))</formula>
    </cfRule>
    <cfRule type="timePeriod" dxfId="2" priority="31" timePeriod="lastMonth">
      <formula>AND(MONTH(AQ28)=MONTH(EDATE(TODAY(),0-1)),YEAR(AQ28)=YEAR(EDATE(TODAY(),0-1)))</formula>
    </cfRule>
    <cfRule type="timePeriod" dxfId="1" priority="32" timePeriod="lastMonth">
      <formula>AND(MONTH(AQ28)=MONTH(EDATE(TODAY(),0-1)),YEAR(AQ28)=YEAR(EDATE(TODAY(),0-1)))</formula>
    </cfRule>
  </conditionalFormatting>
  <conditionalFormatting sqref="AQ29">
    <cfRule type="timePeriod" dxfId="1" priority="27" timePeriod="thisMonth">
      <formula>AND(MONTH(AQ29)=MONTH(TODAY()),YEAR(AQ29)=YEAR(TODAY()))</formula>
    </cfRule>
    <cfRule type="timePeriod" dxfId="2" priority="28" timePeriod="lastMonth">
      <formula>AND(MONTH(AQ29)=MONTH(EDATE(TODAY(),0-1)),YEAR(AQ29)=YEAR(EDATE(TODAY(),0-1)))</formula>
    </cfRule>
    <cfRule type="timePeriod" dxfId="1" priority="29" timePeriod="lastMonth">
      <formula>AND(MONTH(AQ29)=MONTH(EDATE(TODAY(),0-1)),YEAR(AQ29)=YEAR(EDATE(TODAY(),0-1)))</formula>
    </cfRule>
  </conditionalFormatting>
  <conditionalFormatting sqref="D30">
    <cfRule type="duplicateValues" dxfId="0" priority="13"/>
  </conditionalFormatting>
  <conditionalFormatting sqref="D31">
    <cfRule type="duplicateValues" dxfId="0" priority="23"/>
  </conditionalFormatting>
  <conditionalFormatting sqref="D32">
    <cfRule type="duplicateValues" dxfId="0" priority="22"/>
  </conditionalFormatting>
  <conditionalFormatting sqref="D33">
    <cfRule type="duplicateValues" dxfId="0" priority="21"/>
  </conditionalFormatting>
  <conditionalFormatting sqref="D34">
    <cfRule type="duplicateValues" dxfId="0" priority="20"/>
  </conditionalFormatting>
  <conditionalFormatting sqref="D35">
    <cfRule type="duplicateValues" dxfId="0" priority="5"/>
  </conditionalFormatting>
  <conditionalFormatting sqref="D36">
    <cfRule type="duplicateValues" dxfId="0" priority="19"/>
  </conditionalFormatting>
  <conditionalFormatting sqref="D37">
    <cfRule type="duplicateValues" dxfId="0" priority="18"/>
  </conditionalFormatting>
  <conditionalFormatting sqref="D38">
    <cfRule type="duplicateValues" dxfId="0" priority="6"/>
  </conditionalFormatting>
  <conditionalFormatting sqref="D39">
    <cfRule type="duplicateValues" dxfId="0" priority="17"/>
  </conditionalFormatting>
  <conditionalFormatting sqref="D40">
    <cfRule type="duplicateValues" dxfId="0" priority="16"/>
  </conditionalFormatting>
  <conditionalFormatting sqref="D41">
    <cfRule type="duplicateValues" dxfId="0" priority="15"/>
  </conditionalFormatting>
  <conditionalFormatting sqref="D42">
    <cfRule type="duplicateValues" dxfId="0" priority="14"/>
  </conditionalFormatting>
  <conditionalFormatting sqref="D43">
    <cfRule type="duplicateValues" dxfId="0" priority="1"/>
  </conditionalFormatting>
  <conditionalFormatting sqref="AQ43">
    <cfRule type="timePeriod" dxfId="1" priority="2" timePeriod="thisMonth">
      <formula>AND(MONTH(AQ43)=MONTH(TODAY()),YEAR(AQ43)=YEAR(TODAY()))</formula>
    </cfRule>
    <cfRule type="timePeriod" dxfId="2" priority="3" timePeriod="lastMonth">
      <formula>AND(MONTH(AQ43)=MONTH(EDATE(TODAY(),0-1)),YEAR(AQ43)=YEAR(EDATE(TODAY(),0-1)))</formula>
    </cfRule>
    <cfRule type="timePeriod" dxfId="1" priority="4" timePeriod="lastMonth">
      <formula>AND(MONTH(AQ43)=MONTH(EDATE(TODAY(),0-1)),YEAR(AQ43)=YEAR(EDATE(TODAY(),0-1)))</formula>
    </cfRule>
  </conditionalFormatting>
  <conditionalFormatting sqref="AQ44">
    <cfRule type="timePeriod" dxfId="1" priority="10" timePeriod="thisMonth">
      <formula>AND(MONTH(AQ44)=MONTH(TODAY()),YEAR(AQ44)=YEAR(TODAY()))</formula>
    </cfRule>
    <cfRule type="timePeriod" dxfId="2" priority="11" timePeriod="lastMonth">
      <formula>AND(MONTH(AQ44)=MONTH(EDATE(TODAY(),0-1)),YEAR(AQ44)=YEAR(EDATE(TODAY(),0-1)))</formula>
    </cfRule>
    <cfRule type="timePeriod" dxfId="1" priority="12" timePeriod="lastMonth">
      <formula>AND(MONTH(AQ44)=MONTH(EDATE(TODAY(),0-1)),YEAR(AQ44)=YEAR(EDATE(TODAY(),0-1)))</formula>
    </cfRule>
  </conditionalFormatting>
  <conditionalFormatting sqref="D2:D5">
    <cfRule type="duplicateValues" dxfId="0" priority="109"/>
  </conditionalFormatting>
  <conditionalFormatting sqref="AQ2:AQ3">
    <cfRule type="timePeriod" dxfId="1" priority="131" timePeriod="thisMonth">
      <formula>AND(MONTH(AQ2)=MONTH(TODAY()),YEAR(AQ2)=YEAR(TODAY()))</formula>
    </cfRule>
    <cfRule type="timePeriod" dxfId="2" priority="132" timePeriod="lastMonth">
      <formula>AND(MONTH(AQ2)=MONTH(EDATE(TODAY(),0-1)),YEAR(AQ2)=YEAR(EDATE(TODAY(),0-1)))</formula>
    </cfRule>
    <cfRule type="timePeriod" dxfId="1" priority="133" timePeriod="lastMonth">
      <formula>AND(MONTH(AQ2)=MONTH(EDATE(TODAY(),0-1)),YEAR(AQ2)=YEAR(EDATE(TODAY(),0-1)))</formula>
    </cfRule>
  </conditionalFormatting>
  <conditionalFormatting sqref="AQ30 AQ37 AQ39 AQ41 AQ32 AQ34:AQ35">
    <cfRule type="timePeriod" dxfId="1" priority="24" timePeriod="thisMonth">
      <formula>AND(MONTH(AQ30)=MONTH(TODAY()),YEAR(AQ30)=YEAR(TODAY()))</formula>
    </cfRule>
    <cfRule type="timePeriod" dxfId="2" priority="25" timePeriod="lastMonth">
      <formula>AND(MONTH(AQ30)=MONTH(EDATE(TODAY(),0-1)),YEAR(AQ30)=YEAR(EDATE(TODAY(),0-1)))</formula>
    </cfRule>
    <cfRule type="timePeriod" dxfId="1" priority="26" timePeriod="lastMonth">
      <formula>AND(MONTH(AQ30)=MONTH(EDATE(TODAY(),0-1)),YEAR(AQ30)=YEAR(EDATE(TODAY(),0-1)))</formula>
    </cfRule>
  </conditionalFormatting>
  <conditionalFormatting sqref="AQ31 AQ36 AQ38 AQ40 AQ42 AQ33">
    <cfRule type="timePeriod" dxfId="1" priority="7" timePeriod="thisMonth">
      <formula>AND(MONTH(AQ31)=MONTH(TODAY()),YEAR(AQ31)=YEAR(TODAY()))</formula>
    </cfRule>
    <cfRule type="timePeriod" dxfId="2" priority="8" timePeriod="lastMonth">
      <formula>AND(MONTH(AQ31)=MONTH(EDATE(TODAY(),0-1)),YEAR(AQ31)=YEAR(EDATE(TODAY(),0-1)))</formula>
    </cfRule>
    <cfRule type="timePeriod" dxfId="1" priority="9" timePeriod="lastMonth">
      <formula>AND(MONTH(AQ31)=MONTH(EDATE(TODAY(),0-1)),YEAR(AQ31)=YEAR(EDATE(TODAY(),0-1)))</formula>
    </cfRule>
  </conditionalFormatting>
  <dataValidations count="1">
    <dataValidation type="list" allowBlank="1" showInputMessage="1" showErrorMessage="1" sqref="C35 C36 C37 C38 C39 C43 C44 C30:C34 C40:C42">
      <formula1>"劳动合同,退休返聘,实习协议,兼职协议,其他类型"</formula1>
    </dataValidation>
  </dataValidations>
  <pageMargins left="0.7" right="0.7" top="0.75" bottom="0.75" header="0.3" footer="0.3"/>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石郁蓓</cp:lastModifiedBy>
  <dcterms:created xsi:type="dcterms:W3CDTF">2015-06-05T18:19:00Z</dcterms:created>
  <dcterms:modified xsi:type="dcterms:W3CDTF">2024-03-28T07:37:24Z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22F2750DE6E44D7B8FB2AC93E22ED7B4_12</vt:lpwstr>
  </property>
  <property fmtid="{D5CDD505-2E9C-101B-9397-08002B2CF9AE}" pid="3" name="KSOProductBuildVer">
    <vt:lpwstr>2052-12.1.0.16417</vt:lpwstr>
  </property>
</Properties>
</file>