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Sheet1!$B$1:$BC$33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<sst xmlns="http://schemas.openxmlformats.org/spreadsheetml/2006/main" count="726" uniqueCount="332">
  <si>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</si>
  <si>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</si>
  <si>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</si>
  <si>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</si>
  <si>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</si>
  <si>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</si>
  <si>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</si>
  <si>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*任职受雇从业日期(2023/1/1)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</si>
  <si>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</si>
  <si>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</si>
  <si>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</si>
  <si>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</si>
  <si>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</si>
  <si>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</si>
  <si>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</si>
  <si>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</si>
  <si>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</si>
  <si>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t>开户行（完整户名）</t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</si>
  <si>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</si>
  <si>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</si>
  <si>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</si>
  <si>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</si>
  <si>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</si>
  <si>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</si>
  <si>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</si>
  <si>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</si>
  <si>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</si>
  <si>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</si>
  <si>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</si>
  <si>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</si>
  <si>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</si>
  <si>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其他绩效</t>
  </si>
  <si>
    <t>通讯补贴</t>
  </si>
  <si>
    <t>生日费</t>
  </si>
  <si>
    <t>其他餐补</t>
  </si>
  <si>
    <t>单位补贴社保</t>
  </si>
  <si>
    <t>病假工资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</si>
  <si>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</si>
  <si>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</si>
  <si>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</si>
  <si>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</si>
  <si>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</si>
  <si>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</si>
  <si>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</si>
  <si>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</si>
  <si>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</si>
  <si>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</si>
  <si>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</si>
  <si>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</si>
  <si>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</si>
  <si>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</si>
  <si>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</si>
  <si>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</si>
  <si>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</si>
  <si>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任巧丽</t>
  </si>
  <si>
    <t>身份证</t>
  </si>
  <si>
    <t>330282198808041744</t>
  </si>
  <si>
    <t>女</t>
  </si>
  <si>
    <t>1988/8/4</t>
  </si>
  <si>
    <t>在职</t>
  </si>
  <si>
    <t>雇员</t>
  </si>
  <si>
    <t>13586510991</t>
  </si>
  <si>
    <t>否</t>
  </si>
  <si>
    <t>浙江省</t>
  </si>
  <si>
    <t>宁波市</t>
  </si>
  <si>
    <t>鄞州区</t>
  </si>
  <si>
    <t>浙江省宁波市鄞州区民安路715弄43号404室</t>
  </si>
  <si>
    <t>工商银行</t>
  </si>
  <si>
    <t>6222033901006483535</t>
  </si>
  <si>
    <t>技术发展部</t>
  </si>
  <si>
    <t>业务辅助</t>
  </si>
  <si>
    <t>2020/5/1</t>
  </si>
  <si>
    <t>钱周娜</t>
  </si>
  <si>
    <t>330227198711196825</t>
  </si>
  <si>
    <t>1987/11/19</t>
  </si>
  <si>
    <t>18868908285</t>
  </si>
  <si>
    <t>海曙区</t>
  </si>
  <si>
    <t>浙江省宁波市海曙区集士港镇万众村顾家港17组3号</t>
  </si>
  <si>
    <t>6222033901012634303</t>
  </si>
  <si>
    <t>海曙站</t>
  </si>
  <si>
    <t>窗口受理</t>
  </si>
  <si>
    <t>2021/7/1</t>
  </si>
  <si>
    <t>姚凤</t>
  </si>
  <si>
    <t>330227199110137541</t>
  </si>
  <si>
    <t>1991/10/13</t>
  </si>
  <si>
    <t>15958896809</t>
  </si>
  <si>
    <t>浙江省宁波市海曙区古林镇三星村翁姚1组27号</t>
  </si>
  <si>
    <t>6222033901012606012</t>
  </si>
  <si>
    <t>2021/7/5</t>
  </si>
  <si>
    <t>钟张友</t>
  </si>
  <si>
    <t>330222196806209114</t>
  </si>
  <si>
    <t>男</t>
  </si>
  <si>
    <t>1968/6/20</t>
  </si>
  <si>
    <t>13586598215</t>
  </si>
  <si>
    <t>慈溪市</t>
  </si>
  <si>
    <t>浙江省宁波市慈溪市庵东镇杭州湾新区马中村富强8号</t>
  </si>
  <si>
    <t>宁波慈溪合作银行</t>
  </si>
  <si>
    <t>6228580299019490660</t>
  </si>
  <si>
    <t>杭州湾站</t>
  </si>
  <si>
    <t>食堂</t>
  </si>
  <si>
    <t>2021/9/1</t>
  </si>
  <si>
    <t>岑欣</t>
  </si>
  <si>
    <t>522726198610233525</t>
  </si>
  <si>
    <t>1986/10/23</t>
  </si>
  <si>
    <t>18858004545</t>
  </si>
  <si>
    <t>余姚市</t>
  </si>
  <si>
    <t>浙江省宁波市余姚市兰江街道江南新城西区48幛102室</t>
  </si>
  <si>
    <t>中国工商银行慈溪分行</t>
  </si>
  <si>
    <t>6217213901030584425</t>
  </si>
  <si>
    <t>余姚站</t>
  </si>
  <si>
    <t>2022/1/1</t>
  </si>
  <si>
    <t>郝斯佳</t>
  </si>
  <si>
    <t>230602199409307120</t>
  </si>
  <si>
    <t>1994/9/30</t>
  </si>
  <si>
    <t>13664599631</t>
  </si>
  <si>
    <t>宁波市高新区海棠路50弄丹桂苑403</t>
  </si>
  <si>
    <t>招商银行</t>
  </si>
  <si>
    <t>6214834591630158</t>
  </si>
  <si>
    <t>综合业务部</t>
  </si>
  <si>
    <t>2022/6/21</t>
  </si>
  <si>
    <t>徐静</t>
  </si>
  <si>
    <t>330203199010132726</t>
  </si>
  <si>
    <t>1990/10/13</t>
  </si>
  <si>
    <t>13567887253</t>
  </si>
  <si>
    <t>浙江省宁波市海曙区丽园南路丰馨苑6幢1901</t>
  </si>
  <si>
    <t>6214838972843652</t>
  </si>
  <si>
    <t>2022/8/2</t>
  </si>
  <si>
    <t>刘薇</t>
  </si>
  <si>
    <t>330903198406065148</t>
  </si>
  <si>
    <t>1984/6/6</t>
  </si>
  <si>
    <t>15605066118</t>
  </si>
  <si>
    <t>浙江省宁波市鄞州区福明街道陆嘉家园11幢39单元103室</t>
  </si>
  <si>
    <t>宁波银行</t>
  </si>
  <si>
    <t>6214186666001093934</t>
  </si>
  <si>
    <t>2022/11/21</t>
  </si>
  <si>
    <t>李弘捷</t>
  </si>
  <si>
    <t>330205199212070642</t>
  </si>
  <si>
    <t>1992/12/7</t>
  </si>
  <si>
    <t>13355967616</t>
  </si>
  <si>
    <t>江北区</t>
  </si>
  <si>
    <t>浙江省宁波市江北区怡江春色</t>
  </si>
  <si>
    <t>6214835740973712</t>
  </si>
  <si>
    <t>江北站</t>
  </si>
  <si>
    <t>2023/2/6</t>
  </si>
  <si>
    <t>张聪苗</t>
  </si>
  <si>
    <t>330227199912040805</t>
  </si>
  <si>
    <t>1999/12/4</t>
  </si>
  <si>
    <t>13777043567</t>
  </si>
  <si>
    <t>浙江省宁波市鄞州区咸祥镇咸二村</t>
  </si>
  <si>
    <t>招商银行百丈支行</t>
  </si>
  <si>
    <t>6214838973495858</t>
  </si>
  <si>
    <t>鄞州站</t>
  </si>
  <si>
    <t>2023/2/23</t>
  </si>
  <si>
    <t>胡叶琴</t>
  </si>
  <si>
    <t>330211199005310049</t>
  </si>
  <si>
    <t>1990/5/31</t>
  </si>
  <si>
    <t>13857487306</t>
  </si>
  <si>
    <t>镇海区</t>
  </si>
  <si>
    <t>浙江省宁波市镇海区保利城三期26栋1505</t>
  </si>
  <si>
    <t>招商银行宁波市镇海支行</t>
  </si>
  <si>
    <t>6214838970349702</t>
  </si>
  <si>
    <t>镇海站</t>
  </si>
  <si>
    <t>报告录入</t>
  </si>
  <si>
    <t>2023/3/15</t>
  </si>
  <si>
    <t>楼珊</t>
  </si>
  <si>
    <t>362326199312160041</t>
  </si>
  <si>
    <t>1993/12/16</t>
  </si>
  <si>
    <t>13645748608</t>
  </si>
  <si>
    <t>奉化区</t>
  </si>
  <si>
    <t>浙江省宁波市奉化区岳林街道绿都小区43-106室</t>
  </si>
  <si>
    <t>6214838973876321</t>
  </si>
  <si>
    <t>奉化站</t>
  </si>
  <si>
    <t>2023/6/2</t>
  </si>
  <si>
    <t>孙彤</t>
  </si>
  <si>
    <t>330921200111032528</t>
  </si>
  <si>
    <t>2001/11/3</t>
  </si>
  <si>
    <t>18405804622</t>
  </si>
  <si>
    <t>岱山县</t>
  </si>
  <si>
    <t>浙江省舟山市岱山县高亭镇蓬莱阳光</t>
  </si>
  <si>
    <t>工商银行岱山支行</t>
  </si>
  <si>
    <t>6212261206000997215</t>
  </si>
  <si>
    <t>2023/6/9</t>
  </si>
  <si>
    <t>梁佳梦</t>
  </si>
  <si>
    <t>331082200007153041</t>
  </si>
  <si>
    <t>2000/7/15</t>
  </si>
  <si>
    <t>15869330375</t>
  </si>
  <si>
    <t>浙江省宁波市镇海区骆驼街道敬德二小区</t>
  </si>
  <si>
    <t>中国银行宁波镇海机电园区支行</t>
  </si>
  <si>
    <t>6217901400003576069</t>
  </si>
  <si>
    <t>朱雨丹</t>
  </si>
  <si>
    <t>330281200004090042</t>
  </si>
  <si>
    <t>2000/4/9</t>
  </si>
  <si>
    <t>18395817620</t>
  </si>
  <si>
    <t>浙江省余姚市四明东路89号水木倾城9幢603</t>
  </si>
  <si>
    <t>中国工商银行余姚江南支行</t>
  </si>
  <si>
    <t>6215583901007976154</t>
  </si>
  <si>
    <t>2023/6/25</t>
  </si>
  <si>
    <t>戴钰莹</t>
  </si>
  <si>
    <t>331003199410291128</t>
  </si>
  <si>
    <t>1994/10/29</t>
  </si>
  <si>
    <t>13738498805</t>
  </si>
  <si>
    <t>浙江省宁波市镇海区庄市街道柳岸晨韵57幢402</t>
  </si>
  <si>
    <t>农业银行宁波庄市支行</t>
  </si>
  <si>
    <t>6230520310037248474</t>
  </si>
  <si>
    <t>2023/8/21</t>
  </si>
  <si>
    <t>胡巧敏</t>
  </si>
  <si>
    <t>331081199109098520</t>
  </si>
  <si>
    <t>1991/9/9</t>
  </si>
  <si>
    <t>18257415832</t>
  </si>
  <si>
    <t>浙江省宁波市鄞州区福明街道水乡邻里花苑</t>
  </si>
  <si>
    <t>招商银行宁波江东支行</t>
  </si>
  <si>
    <t>6214835740271042</t>
  </si>
  <si>
    <t>程倩</t>
  </si>
  <si>
    <t>341227199202067168</t>
  </si>
  <si>
    <t>1992/2/6</t>
  </si>
  <si>
    <t>17857379592</t>
  </si>
  <si>
    <t>浙江省宁波市镇海区庄市街道清泉花园4栋505</t>
  </si>
  <si>
    <t>招商银行镇海支行</t>
  </si>
  <si>
    <t>6214838972936019</t>
  </si>
  <si>
    <t>2023/9/1</t>
  </si>
  <si>
    <t>徐萍萍</t>
  </si>
  <si>
    <t>330921198610012548</t>
  </si>
  <si>
    <t>1986/10/1</t>
  </si>
  <si>
    <t>15067428532</t>
  </si>
  <si>
    <t>北仑区</t>
  </si>
  <si>
    <t>浙江省宁波市北仑区黄金海岸A21幢</t>
  </si>
  <si>
    <t>招商银行宁波北仑支行</t>
  </si>
  <si>
    <t>6214838975012305</t>
  </si>
  <si>
    <t>北仑站</t>
  </si>
  <si>
    <t>汪倩倩</t>
  </si>
  <si>
    <t>330206199303180923</t>
  </si>
  <si>
    <t>1993/3/18</t>
  </si>
  <si>
    <t>13655745672</t>
  </si>
  <si>
    <t>浙江省宁波市北仑区柴桥云金四季5幢</t>
  </si>
  <si>
    <t>招商银行北仑支行</t>
  </si>
  <si>
    <t>6214838975012289</t>
  </si>
  <si>
    <t>吴倩凌</t>
  </si>
  <si>
    <t>15724256232</t>
  </si>
  <si>
    <t>浙江省宁波市北仑区大榭街道海景花园5栋601</t>
  </si>
  <si>
    <t>6214835817845686</t>
  </si>
  <si>
    <t>陈芸燕</t>
  </si>
  <si>
    <t>15968961701</t>
  </si>
  <si>
    <t>浙江省宁波市北仑区新契街道新大路987号（锦绣千丈）2幢1002室</t>
  </si>
  <si>
    <t>6214838975012297</t>
  </si>
  <si>
    <t>2023/9/11</t>
  </si>
  <si>
    <t>韩敏珠</t>
  </si>
  <si>
    <t>330225199401213185</t>
  </si>
  <si>
    <t>1994/1/21</t>
  </si>
  <si>
    <t>13065859070</t>
  </si>
  <si>
    <t>象山县</t>
  </si>
  <si>
    <t>浙江省宁波市象山县山水人家二期 251 幢 2 单元 602 室</t>
  </si>
  <si>
    <t>招商银行象山支行</t>
  </si>
  <si>
    <t>6214838975629835</t>
  </si>
  <si>
    <t>象山站</t>
  </si>
  <si>
    <t>2023/9/18</t>
  </si>
  <si>
    <t>季梦霞</t>
  </si>
  <si>
    <t>33102319940117462X</t>
  </si>
  <si>
    <t>1994/1/17</t>
  </si>
  <si>
    <t>13034603130</t>
  </si>
  <si>
    <t>浙江省宁波市鄞州区齐和家园15号</t>
  </si>
  <si>
    <t>工商银行新城邱隘支行</t>
  </si>
  <si>
    <t>6222033901014307460</t>
  </si>
  <si>
    <t>2023/11/17</t>
  </si>
  <si>
    <t>王启璇</t>
  </si>
  <si>
    <t>330211199610160085</t>
  </si>
  <si>
    <t>1996/10/16</t>
  </si>
  <si>
    <t>13216696318</t>
  </si>
  <si>
    <t>浙江省宁波市江北区孔浦街道院士廷</t>
  </si>
  <si>
    <t>6228480318483416273</t>
  </si>
  <si>
    <t>党群工作部</t>
  </si>
  <si>
    <t>党建助理</t>
  </si>
  <si>
    <t>樊奇智</t>
  </si>
  <si>
    <t>341622199606250911</t>
  </si>
  <si>
    <t>1996/6/25</t>
  </si>
  <si>
    <t>18883317367</t>
  </si>
  <si>
    <t>浙江省宁波市鄞州区明楼街道景家园</t>
  </si>
  <si>
    <t>招商银行明州支行</t>
  </si>
  <si>
    <t>6214838976382947</t>
  </si>
  <si>
    <t>2024/1/12</t>
  </si>
  <si>
    <t>唐波燕</t>
  </si>
  <si>
    <t>33028119990415822X</t>
  </si>
  <si>
    <t>1999/4/15</t>
  </si>
  <si>
    <t>15058439048</t>
  </si>
  <si>
    <t>浙江省宁波市海曙区洞桥镇洞桥名苑西区</t>
  </si>
  <si>
    <t>招商银行鄞州支行</t>
  </si>
  <si>
    <t>6214838976422792</t>
  </si>
  <si>
    <t>2024/3/25</t>
  </si>
  <si>
    <t>谭叶</t>
  </si>
  <si>
    <t>430122199412266724</t>
  </si>
  <si>
    <t>1994/12/26</t>
  </si>
  <si>
    <t>15721572793</t>
  </si>
  <si>
    <t>浙江省宁波市鄞州区文康路 515 号 5 栋</t>
  </si>
  <si>
    <t>招商银行上海浦江支行</t>
  </si>
  <si>
    <t>6214832618827096</t>
  </si>
  <si>
    <t>档案辅助</t>
  </si>
  <si>
    <t>2024/4/18</t>
  </si>
  <si>
    <t>徐珊珊</t>
  </si>
  <si>
    <t>330225199302104821</t>
  </si>
  <si>
    <t>1993/2/10</t>
  </si>
  <si>
    <t>18892627229</t>
  </si>
  <si>
    <t>浙江省宁波市鄞州区朝晖新城</t>
  </si>
  <si>
    <t>招商银行宁波江北支行</t>
  </si>
  <si>
    <t>6214835781184229</t>
  </si>
  <si>
    <t>行政事务部</t>
  </si>
  <si>
    <t>行政辅助</t>
  </si>
  <si>
    <t>2024/5/22</t>
  </si>
  <si>
    <t>周梦杰</t>
  </si>
  <si>
    <t>332525199305024526</t>
  </si>
  <si>
    <t>1993/5/2</t>
  </si>
  <si>
    <t>15058036999</t>
  </si>
  <si>
    <t>浙江省宁波市鄞州区邱隘镇杨柳郡</t>
  </si>
  <si>
    <t>建设银行宁波中山支行</t>
  </si>
  <si>
    <t>6217001590025406714</t>
  </si>
  <si>
    <t>2024/8/5</t>
  </si>
  <si>
    <t>李雅雯</t>
  </si>
  <si>
    <t>330824200408152727</t>
  </si>
  <si>
    <t>2004/8/15</t>
  </si>
  <si>
    <t>15257002789</t>
  </si>
  <si>
    <t>浙江省宁波市镇海区庄市街道永旺路德馨家园81弄21号204</t>
  </si>
  <si>
    <t>农业银行温州鹿城支行</t>
  </si>
  <si>
    <t>6228430338139709377</t>
  </si>
  <si>
    <t>2024/8/21</t>
  </si>
  <si>
    <t>孙鹏阳</t>
  </si>
  <si>
    <t>340826200111170857</t>
  </si>
  <si>
    <t>2001/11/17</t>
  </si>
  <si>
    <t>13514966497</t>
  </si>
  <si>
    <t>浙江省宁波市鄞州区民安东路书香景苑</t>
  </si>
  <si>
    <t>建设银行安徽池州秋浦支行</t>
  </si>
  <si>
    <t>6217001770004475829</t>
  </si>
  <si>
    <t>安徽省</t>
  </si>
  <si>
    <t>桌面运维</t>
  </si>
  <si>
    <t>2024/8/26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</si>
</sst>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NumberFormat="1"/>
    <xf numFmtId="176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aspe\Desktop\&#39033;&#30446;&#36816;&#33829;\&#22806;&#21253;-&#29305;&#26816;&#38498;\&#24037;&#36164;\9&#26376;\9&#26376;&#24037;&#36164;-&#29305;&#26816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资"/>
      <sheetName val="Sheet1"/>
    </sheetNames>
    <sheetDataSet>
      <sheetData sheetId="0">
        <row r="2">
          <cell r="B2" t="str">
            <v>姓名</v>
          </cell>
          <cell r="C2" t="str">
            <v>身份证号</v>
          </cell>
          <cell r="D2" t="str">
            <v>部门</v>
          </cell>
          <cell r="E2" t="str">
            <v>岗位</v>
          </cell>
          <cell r="F2" t="str">
            <v>备注</v>
          </cell>
          <cell r="G2" t="str">
            <v>开户行（完整户名）</v>
          </cell>
          <cell r="H2" t="str">
            <v>银行卡号</v>
          </cell>
          <cell r="I2" t="str">
            <v>联系电话</v>
          </cell>
          <cell r="J2" t="str">
            <v>经常居住地（省）</v>
          </cell>
          <cell r="K2" t="str">
            <v>经常居住地（市）</v>
          </cell>
          <cell r="L2" t="str">
            <v>经常居住地（区县）</v>
          </cell>
          <cell r="M2" t="str">
            <v>经常居住地（详细地址）</v>
          </cell>
          <cell r="N2" t="str">
            <v>入职日期</v>
          </cell>
          <cell r="O2" t="str">
            <v>首次发薪月份</v>
          </cell>
        </row>
        <row r="4">
          <cell r="B4" t="str">
            <v>郝斯佳</v>
          </cell>
          <cell r="C4" t="str">
            <v>230602199409307120</v>
          </cell>
          <cell r="D4" t="str">
            <v>综合业务部</v>
          </cell>
          <cell r="E4" t="str">
            <v>窗口受理</v>
          </cell>
        </row>
        <row r="4">
          <cell r="G4" t="str">
            <v>招商银行</v>
          </cell>
          <cell r="H4" t="str">
            <v>6214834591630158</v>
          </cell>
          <cell r="I4">
            <v>13664599631</v>
          </cell>
          <cell r="J4" t="str">
            <v>浙江省</v>
          </cell>
          <cell r="K4" t="str">
            <v>宁波市</v>
          </cell>
          <cell r="L4" t="str">
            <v>鄞州区</v>
          </cell>
          <cell r="M4" t="str">
            <v>海棠路50弄丹桂苑403</v>
          </cell>
          <cell r="N4">
            <v>44733</v>
          </cell>
          <cell r="O4">
            <v>44743</v>
          </cell>
        </row>
        <row r="5">
          <cell r="B5" t="str">
            <v>刘薇</v>
          </cell>
          <cell r="C5" t="str">
            <v>330903198406065148</v>
          </cell>
          <cell r="D5" t="str">
            <v>综合业务部</v>
          </cell>
          <cell r="E5" t="str">
            <v>窗口受理</v>
          </cell>
        </row>
        <row r="5">
          <cell r="G5" t="str">
            <v>宁波银行</v>
          </cell>
          <cell r="H5" t="str">
            <v>6214186666001093934</v>
          </cell>
          <cell r="I5">
            <v>15605066118</v>
          </cell>
          <cell r="J5" t="str">
            <v>浙江省</v>
          </cell>
          <cell r="K5" t="str">
            <v>宁波市</v>
          </cell>
          <cell r="L5" t="str">
            <v>鄞州区</v>
          </cell>
          <cell r="M5" t="str">
            <v>福明街道陆嘉家园11幢39单元103室</v>
          </cell>
          <cell r="N5">
            <v>44886</v>
          </cell>
          <cell r="O5">
            <v>44896</v>
          </cell>
        </row>
        <row r="6">
          <cell r="B6" t="str">
            <v>胡叶琴</v>
          </cell>
          <cell r="C6" t="str">
            <v>330211199005310049</v>
          </cell>
          <cell r="D6" t="str">
            <v>镇海站</v>
          </cell>
          <cell r="E6" t="str">
            <v>报告录入</v>
          </cell>
        </row>
        <row r="6">
          <cell r="G6" t="str">
            <v>招商银行宁波市镇海支行</v>
          </cell>
          <cell r="H6" t="str">
            <v>6214838970349702</v>
          </cell>
          <cell r="I6">
            <v>13857487306</v>
          </cell>
          <cell r="J6" t="str">
            <v>浙江省</v>
          </cell>
          <cell r="K6" t="str">
            <v>宁波市</v>
          </cell>
          <cell r="L6" t="str">
            <v>镇海区</v>
          </cell>
          <cell r="M6" t="str">
            <v>浙江省宁波市镇海区保利城三期26栋1505</v>
          </cell>
          <cell r="N6">
            <v>45000</v>
          </cell>
          <cell r="O6">
            <v>45017</v>
          </cell>
        </row>
        <row r="7">
          <cell r="B7" t="str">
            <v>孙彤</v>
          </cell>
          <cell r="C7" t="str">
            <v>330921200111032528</v>
          </cell>
          <cell r="D7" t="str">
            <v>镇海站</v>
          </cell>
          <cell r="E7" t="str">
            <v>报告录入</v>
          </cell>
        </row>
        <row r="7">
          <cell r="G7" t="str">
            <v>工商银行岱山支行</v>
          </cell>
          <cell r="H7" t="str">
            <v>6212261206000997215</v>
          </cell>
          <cell r="I7">
            <v>18405804622</v>
          </cell>
          <cell r="J7" t="str">
            <v>浙江省</v>
          </cell>
          <cell r="K7" t="str">
            <v>舟山市</v>
          </cell>
          <cell r="L7" t="str">
            <v>岱山县</v>
          </cell>
          <cell r="M7" t="str">
            <v>浙江省舟山市岱山县高亭镇蓬莱阳光</v>
          </cell>
          <cell r="N7">
            <v>45086</v>
          </cell>
          <cell r="O7">
            <v>45086</v>
          </cell>
        </row>
        <row r="8">
          <cell r="B8" t="str">
            <v>梁佳梦</v>
          </cell>
          <cell r="C8" t="str">
            <v>331082200007153041</v>
          </cell>
          <cell r="D8" t="str">
            <v>镇海站</v>
          </cell>
          <cell r="E8" t="str">
            <v>报告录入</v>
          </cell>
        </row>
        <row r="8">
          <cell r="G8" t="str">
            <v>中国银行宁波镇海机电园区支行</v>
          </cell>
          <cell r="H8" t="str">
            <v>6217901400003576069</v>
          </cell>
          <cell r="I8">
            <v>15869330375</v>
          </cell>
          <cell r="J8" t="str">
            <v>浙江省</v>
          </cell>
          <cell r="K8" t="str">
            <v>宁波市</v>
          </cell>
          <cell r="L8" t="str">
            <v>镇海区</v>
          </cell>
          <cell r="M8" t="str">
            <v>浙江省宁波市镇海区骆驼街道敬德二小区</v>
          </cell>
          <cell r="N8">
            <v>45086</v>
          </cell>
          <cell r="O8">
            <v>45086</v>
          </cell>
        </row>
        <row r="9">
          <cell r="B9" t="str">
            <v>程倩</v>
          </cell>
          <cell r="C9" t="str">
            <v>341227199202067168</v>
          </cell>
          <cell r="D9" t="str">
            <v>镇海站</v>
          </cell>
          <cell r="E9" t="str">
            <v>报告录入</v>
          </cell>
        </row>
        <row r="9">
          <cell r="G9" t="str">
            <v>招商银行镇海支行</v>
          </cell>
          <cell r="H9" t="str">
            <v>6214838972936019</v>
          </cell>
          <cell r="I9">
            <v>17857379592</v>
          </cell>
          <cell r="J9" t="str">
            <v>浙江省</v>
          </cell>
          <cell r="K9" t="str">
            <v>宁波市</v>
          </cell>
          <cell r="L9" t="str">
            <v>镇海区</v>
          </cell>
          <cell r="M9" t="str">
            <v>浙江省宁波市镇海区庄市街道清泉花园4栋505</v>
          </cell>
          <cell r="N9">
            <v>45170</v>
          </cell>
          <cell r="O9">
            <v>45200</v>
          </cell>
        </row>
        <row r="10">
          <cell r="B10" t="str">
            <v>岑欣</v>
          </cell>
          <cell r="C10" t="str">
            <v>522726198610233525</v>
          </cell>
          <cell r="D10" t="str">
            <v>余姚站</v>
          </cell>
          <cell r="E10" t="str">
            <v>窗口受理</v>
          </cell>
        </row>
        <row r="10">
          <cell r="G10" t="str">
            <v>中国工商银行慈溪分行</v>
          </cell>
          <cell r="H10" t="str">
            <v>6217213901030584425</v>
          </cell>
          <cell r="I10">
            <v>18858004545</v>
          </cell>
          <cell r="J10" t="str">
            <v>浙江省</v>
          </cell>
          <cell r="K10" t="str">
            <v>宁波市</v>
          </cell>
          <cell r="L10" t="str">
            <v>余姚市</v>
          </cell>
          <cell r="M10" t="str">
            <v>浙江省宁波市余姚市兰江街道江南新城西区48幛102室</v>
          </cell>
          <cell r="N10">
            <v>44562</v>
          </cell>
          <cell r="O10">
            <v>44713</v>
          </cell>
        </row>
        <row r="11">
          <cell r="B11" t="str">
            <v>朱雨丹</v>
          </cell>
          <cell r="C11" t="str">
            <v>330281200004090042</v>
          </cell>
          <cell r="D11" t="str">
            <v>余姚站</v>
          </cell>
          <cell r="E11" t="str">
            <v>窗口受理</v>
          </cell>
        </row>
        <row r="11">
          <cell r="G11" t="str">
            <v>中国工商银行余姚江南支行</v>
          </cell>
          <cell r="H11" t="str">
            <v>6215583901007976154</v>
          </cell>
          <cell r="I11">
            <v>18395817620</v>
          </cell>
          <cell r="J11" t="str">
            <v>浙江省</v>
          </cell>
          <cell r="K11" t="str">
            <v>宁波市</v>
          </cell>
          <cell r="L11" t="str">
            <v>余姚市</v>
          </cell>
          <cell r="M11" t="str">
            <v>浙江省余姚市四明东路89号水木倾城9幢603</v>
          </cell>
          <cell r="N11">
            <v>45102</v>
          </cell>
          <cell r="O11">
            <v>45108</v>
          </cell>
        </row>
        <row r="12">
          <cell r="B12" t="str">
            <v>张聪苗</v>
          </cell>
          <cell r="C12" t="str">
            <v>330227199912040805</v>
          </cell>
          <cell r="D12" t="str">
            <v>鄞州站</v>
          </cell>
          <cell r="E12" t="str">
            <v>窗口受理</v>
          </cell>
        </row>
        <row r="12">
          <cell r="G12" t="str">
            <v>招商银行百丈支行</v>
          </cell>
          <cell r="H12" t="str">
            <v>6214838973495858</v>
          </cell>
          <cell r="I12">
            <v>13777043567</v>
          </cell>
          <cell r="J12" t="str">
            <v>浙江省</v>
          </cell>
          <cell r="K12" t="str">
            <v>宁波市</v>
          </cell>
          <cell r="L12" t="str">
            <v>鄞州区</v>
          </cell>
          <cell r="M12" t="str">
            <v>浙江省宁波市鄞州区咸祥镇咸二村</v>
          </cell>
          <cell r="N12">
            <v>44980</v>
          </cell>
          <cell r="O12">
            <v>44986</v>
          </cell>
        </row>
        <row r="13">
          <cell r="B13" t="str">
            <v>唐波燕</v>
          </cell>
          <cell r="C13" t="str">
            <v>33028119990415822X</v>
          </cell>
          <cell r="D13" t="str">
            <v>鄞州站</v>
          </cell>
          <cell r="E13" t="str">
            <v>报告录入</v>
          </cell>
        </row>
        <row r="13">
          <cell r="G13" t="str">
            <v>招商银行鄞州支行</v>
          </cell>
          <cell r="H13" t="str">
            <v>6214838976422792</v>
          </cell>
          <cell r="I13">
            <v>15058439048</v>
          </cell>
          <cell r="J13" t="str">
            <v>浙江省</v>
          </cell>
          <cell r="K13" t="str">
            <v>宁波市</v>
          </cell>
          <cell r="L13" t="str">
            <v>海曙区</v>
          </cell>
          <cell r="M13" t="str">
            <v>洞桥镇洞桥名苑西区</v>
          </cell>
          <cell r="N13">
            <v>45376</v>
          </cell>
          <cell r="O13">
            <v>45383</v>
          </cell>
        </row>
        <row r="14">
          <cell r="B14" t="str">
            <v>李弘捷</v>
          </cell>
          <cell r="C14" t="str">
            <v>330205199212070642</v>
          </cell>
          <cell r="D14" t="str">
            <v>江北站</v>
          </cell>
          <cell r="E14" t="str">
            <v>窗口受理</v>
          </cell>
        </row>
        <row r="14">
          <cell r="G14" t="str">
            <v>招商银行</v>
          </cell>
          <cell r="H14" t="str">
            <v>6214835740973712</v>
          </cell>
          <cell r="I14">
            <v>13355967616</v>
          </cell>
          <cell r="J14" t="str">
            <v>浙江省</v>
          </cell>
          <cell r="K14" t="str">
            <v>宁波市</v>
          </cell>
          <cell r="L14" t="str">
            <v>江北区</v>
          </cell>
          <cell r="M14" t="str">
            <v>浙江省宁波市江北区怡江春色</v>
          </cell>
          <cell r="N14">
            <v>44963</v>
          </cell>
          <cell r="O14">
            <v>44986</v>
          </cell>
        </row>
        <row r="15">
          <cell r="B15" t="str">
            <v>孙鹏阳</v>
          </cell>
          <cell r="C15" t="str">
            <v>340826200111170857</v>
          </cell>
          <cell r="D15" t="str">
            <v>技术发展部</v>
          </cell>
          <cell r="E15" t="str">
            <v>桌面运维</v>
          </cell>
        </row>
        <row r="15">
          <cell r="G15" t="str">
            <v>建设银行安徽池州秋浦支行</v>
          </cell>
          <cell r="H15" t="str">
            <v>6217001770004475829</v>
          </cell>
          <cell r="I15">
            <v>13514966497</v>
          </cell>
          <cell r="J15" t="str">
            <v>浙江省</v>
          </cell>
          <cell r="K15" t="str">
            <v>宁波市</v>
          </cell>
          <cell r="L15" t="str">
            <v>鄞州区</v>
          </cell>
          <cell r="M15" t="str">
            <v>浙江省宁波市鄞州区民安东路书香景苑</v>
          </cell>
          <cell r="N15">
            <v>45530</v>
          </cell>
          <cell r="O15">
            <v>45536</v>
          </cell>
        </row>
        <row r="16">
          <cell r="B16" t="str">
            <v>任巧丽</v>
          </cell>
          <cell r="C16" t="str">
            <v>330282198808041744</v>
          </cell>
          <cell r="D16" t="str">
            <v>技术发展部</v>
          </cell>
          <cell r="E16" t="str">
            <v>行政辅助</v>
          </cell>
        </row>
        <row r="16">
          <cell r="G16" t="str">
            <v>工商银行</v>
          </cell>
          <cell r="H16" t="str">
            <v>6222033901006483535</v>
          </cell>
          <cell r="I16">
            <v>13586510991</v>
          </cell>
          <cell r="J16" t="str">
            <v>浙江省</v>
          </cell>
          <cell r="K16" t="str">
            <v>宁波市</v>
          </cell>
          <cell r="L16" t="str">
            <v>鄞州区</v>
          </cell>
          <cell r="M16" t="str">
            <v>浙江省宁波市鄞州区民安路715弄43号404室</v>
          </cell>
          <cell r="N16">
            <v>43952</v>
          </cell>
          <cell r="O16">
            <v>44713</v>
          </cell>
        </row>
        <row r="17">
          <cell r="B17" t="str">
            <v>钟张友</v>
          </cell>
          <cell r="C17" t="str">
            <v>330222196806209114</v>
          </cell>
          <cell r="D17" t="str">
            <v>杭州湾</v>
          </cell>
          <cell r="E17" t="str">
            <v>食堂</v>
          </cell>
        </row>
        <row r="17">
          <cell r="G17" t="str">
            <v>宁波慈溪合作银行</v>
          </cell>
          <cell r="H17" t="str">
            <v>6228580299019490660</v>
          </cell>
          <cell r="I17">
            <v>13586598215</v>
          </cell>
          <cell r="J17" t="str">
            <v>浙江省</v>
          </cell>
          <cell r="K17" t="str">
            <v>宁波市</v>
          </cell>
          <cell r="L17" t="str">
            <v>慈溪市</v>
          </cell>
          <cell r="M17" t="str">
            <v>浙江省宁波市慈溪市庵东镇杭州湾新区马中村富强8号</v>
          </cell>
          <cell r="N17">
            <v>44440</v>
          </cell>
          <cell r="O17">
            <v>44805</v>
          </cell>
        </row>
        <row r="18">
          <cell r="B18" t="str">
            <v>姚凤</v>
          </cell>
          <cell r="C18" t="str">
            <v>330227199110137541</v>
          </cell>
          <cell r="D18" t="str">
            <v>海曙站</v>
          </cell>
          <cell r="E18" t="str">
            <v>窗口受理</v>
          </cell>
        </row>
        <row r="18">
          <cell r="G18" t="str">
            <v>工商银行</v>
          </cell>
          <cell r="H18" t="str">
            <v>6222033901012606012</v>
          </cell>
          <cell r="I18">
            <v>15958896809</v>
          </cell>
          <cell r="J18" t="str">
            <v>浙江省</v>
          </cell>
          <cell r="K18" t="str">
            <v>宁波市</v>
          </cell>
          <cell r="L18" t="str">
            <v>海曙区</v>
          </cell>
          <cell r="M18" t="str">
            <v>浙江省宁波市海曙区古林镇三星村翁姚1组27号</v>
          </cell>
          <cell r="N18">
            <v>44382</v>
          </cell>
          <cell r="O18">
            <v>44774</v>
          </cell>
        </row>
        <row r="19">
          <cell r="B19" t="str">
            <v>钱周娜</v>
          </cell>
          <cell r="C19" t="str">
            <v>330227198711196825</v>
          </cell>
          <cell r="D19" t="str">
            <v>海曙站</v>
          </cell>
          <cell r="E19" t="str">
            <v>窗口受理</v>
          </cell>
        </row>
        <row r="19">
          <cell r="G19" t="str">
            <v>工商银行</v>
          </cell>
          <cell r="H19" t="str">
            <v>6222033901012634303</v>
          </cell>
          <cell r="I19">
            <v>18868908285</v>
          </cell>
          <cell r="J19" t="str">
            <v>浙江省</v>
          </cell>
          <cell r="K19" t="str">
            <v>宁波市</v>
          </cell>
          <cell r="L19" t="str">
            <v>海曙区</v>
          </cell>
          <cell r="M19" t="str">
            <v>浙江省宁波市海曙区集士港镇万众村顾家港17组3号</v>
          </cell>
          <cell r="N19">
            <v>44378</v>
          </cell>
          <cell r="O19">
            <v>44774</v>
          </cell>
        </row>
        <row r="20">
          <cell r="B20" t="str">
            <v>徐静</v>
          </cell>
          <cell r="C20" t="str">
            <v>330203199010132726</v>
          </cell>
          <cell r="D20" t="str">
            <v>海曙站</v>
          </cell>
          <cell r="E20" t="str">
            <v>窗口受理</v>
          </cell>
        </row>
        <row r="20">
          <cell r="G20" t="str">
            <v>招商银行</v>
          </cell>
          <cell r="H20" t="str">
            <v>6214838972843652</v>
          </cell>
          <cell r="I20">
            <v>13567887253</v>
          </cell>
          <cell r="J20" t="str">
            <v>浙江省</v>
          </cell>
          <cell r="K20" t="str">
            <v>宁波市</v>
          </cell>
          <cell r="L20" t="str">
            <v>海曙区</v>
          </cell>
          <cell r="M20" t="str">
            <v>浙江省宁波市海曙区丽园南路丰馨苑6幢1901</v>
          </cell>
          <cell r="N20">
            <v>44775</v>
          </cell>
          <cell r="O20">
            <v>44806</v>
          </cell>
        </row>
        <row r="21">
          <cell r="B21" t="str">
            <v>楼珊</v>
          </cell>
          <cell r="C21" t="str">
            <v>362326199312160041</v>
          </cell>
          <cell r="D21" t="str">
            <v>奉化站</v>
          </cell>
          <cell r="E21" t="str">
            <v>窗口受理</v>
          </cell>
        </row>
        <row r="21">
          <cell r="G21" t="str">
            <v>招商银行</v>
          </cell>
          <cell r="H21" t="str">
            <v>6214838973876321</v>
          </cell>
          <cell r="I21">
            <v>13645748608</v>
          </cell>
          <cell r="J21" t="str">
            <v>浙江省</v>
          </cell>
          <cell r="K21" t="str">
            <v>宁波市</v>
          </cell>
          <cell r="L21" t="str">
            <v>奉化区</v>
          </cell>
          <cell r="M21" t="str">
            <v>浙江省宁波市奉化区岳林街道绿都小区43-106室</v>
          </cell>
          <cell r="N21">
            <v>45079</v>
          </cell>
          <cell r="O21">
            <v>45108</v>
          </cell>
        </row>
        <row r="22">
          <cell r="B22" t="str">
            <v>樊奇智</v>
          </cell>
          <cell r="C22" t="str">
            <v>341622199606250911</v>
          </cell>
          <cell r="D22" t="str">
            <v>综合业务部</v>
          </cell>
          <cell r="E22" t="str">
            <v>窗口受理</v>
          </cell>
        </row>
        <row r="22">
          <cell r="G22" t="str">
            <v>招商银行明州支行</v>
          </cell>
          <cell r="H22" t="str">
            <v>6214838976382947</v>
          </cell>
          <cell r="I22">
            <v>18883317367</v>
          </cell>
          <cell r="J22" t="str">
            <v>浙江省</v>
          </cell>
          <cell r="K22" t="str">
            <v>宁波市</v>
          </cell>
          <cell r="L22" t="str">
            <v>鄞州区</v>
          </cell>
          <cell r="M22" t="str">
            <v>浙江省宁波市鄞州区明楼街道景家园</v>
          </cell>
          <cell r="N22">
            <v>45303</v>
          </cell>
          <cell r="O22">
            <v>45323</v>
          </cell>
        </row>
        <row r="23">
          <cell r="B23" t="str">
            <v>韩敏珠</v>
          </cell>
          <cell r="C23" t="str">
            <v>330225199401213185</v>
          </cell>
          <cell r="D23" t="str">
            <v>象山站</v>
          </cell>
          <cell r="E23" t="str">
            <v>窗口受理</v>
          </cell>
        </row>
        <row r="23">
          <cell r="G23" t="str">
            <v>招商银行象山支行</v>
          </cell>
          <cell r="H23" t="str">
            <v>6214838975629835</v>
          </cell>
          <cell r="I23">
            <v>13065859070</v>
          </cell>
          <cell r="J23" t="str">
            <v>浙江省</v>
          </cell>
          <cell r="K23" t="str">
            <v>宁波市</v>
          </cell>
          <cell r="L23" t="str">
            <v>象山县</v>
          </cell>
          <cell r="M23" t="str">
            <v>浙江省宁波市象山县山水人家二期251幢2单元602室</v>
          </cell>
          <cell r="N23">
            <v>45187</v>
          </cell>
          <cell r="O23">
            <v>45200</v>
          </cell>
        </row>
        <row r="24">
          <cell r="B24" t="str">
            <v>戴钰莹</v>
          </cell>
          <cell r="C24" t="str">
            <v>331003199410291128</v>
          </cell>
          <cell r="D24" t="str">
            <v>综合业务部</v>
          </cell>
          <cell r="E24" t="str">
            <v>业务辅助</v>
          </cell>
        </row>
        <row r="24">
          <cell r="G24" t="str">
            <v>农业银行宁波庄市支行</v>
          </cell>
          <cell r="H24" t="str">
            <v>6230520310037248474</v>
          </cell>
          <cell r="I24">
            <v>13738498805</v>
          </cell>
          <cell r="J24" t="str">
            <v>浙江省</v>
          </cell>
          <cell r="K24" t="str">
            <v>宁波市</v>
          </cell>
          <cell r="L24" t="str">
            <v>镇海区</v>
          </cell>
          <cell r="M24" t="str">
            <v>浙江省宁波市镇海区庄市街道柳岸晨韵57幢402</v>
          </cell>
          <cell r="N24">
            <v>45159</v>
          </cell>
          <cell r="O24">
            <v>45170</v>
          </cell>
        </row>
        <row r="25">
          <cell r="B25" t="str">
            <v>胡巧敏</v>
          </cell>
          <cell r="C25" t="str">
            <v>331081199109098520</v>
          </cell>
          <cell r="D25" t="str">
            <v>行政事务部</v>
          </cell>
          <cell r="E25" t="str">
            <v>行政辅助</v>
          </cell>
        </row>
        <row r="25">
          <cell r="G25" t="str">
            <v>招商银行宁波江东支行</v>
          </cell>
          <cell r="H25" t="str">
            <v>6214835740271042</v>
          </cell>
          <cell r="I25">
            <v>18257415832</v>
          </cell>
          <cell r="J25" t="str">
            <v>浙江省</v>
          </cell>
          <cell r="K25" t="str">
            <v>宁波市</v>
          </cell>
          <cell r="L25" t="str">
            <v>鄞州区</v>
          </cell>
          <cell r="M25" t="str">
            <v>浙江省宁波市鄞州区福明街道水乡邻里花苑</v>
          </cell>
          <cell r="N25">
            <v>45159</v>
          </cell>
          <cell r="O25">
            <v>45170</v>
          </cell>
        </row>
        <row r="26">
          <cell r="B26" t="str">
            <v>陈芸燕</v>
          </cell>
          <cell r="C26" t="str">
            <v>330227199009132068</v>
          </cell>
          <cell r="D26" t="str">
            <v>北仑站</v>
          </cell>
          <cell r="E26" t="str">
            <v>报告录入</v>
          </cell>
        </row>
        <row r="26">
          <cell r="G26" t="str">
            <v>招商银行北仑支行</v>
          </cell>
          <cell r="H26" t="str">
            <v>6214838975012297</v>
          </cell>
          <cell r="I26">
            <v>15968961701</v>
          </cell>
          <cell r="J26" t="str">
            <v>浙江省</v>
          </cell>
          <cell r="K26" t="str">
            <v>宁波市</v>
          </cell>
          <cell r="L26" t="str">
            <v>北仑区</v>
          </cell>
          <cell r="M26" t="str">
            <v>浙江省宁波市北仑区新契街道新大路987号（锦绣千丈）2幢1002室</v>
          </cell>
          <cell r="N26">
            <v>45180</v>
          </cell>
          <cell r="O26">
            <v>45200</v>
          </cell>
        </row>
        <row r="27">
          <cell r="B27" t="str">
            <v>汪倩倩</v>
          </cell>
          <cell r="C27" t="str">
            <v>330206199303180923</v>
          </cell>
          <cell r="D27" t="str">
            <v>北仑站</v>
          </cell>
          <cell r="E27" t="str">
            <v>报告录入</v>
          </cell>
        </row>
        <row r="27">
          <cell r="G27" t="str">
            <v>招商银行北仑支行</v>
          </cell>
          <cell r="H27" t="str">
            <v>6214838975012289</v>
          </cell>
          <cell r="I27">
            <v>13655745672</v>
          </cell>
          <cell r="J27" t="str">
            <v>浙江省</v>
          </cell>
          <cell r="K27" t="str">
            <v>宁波市</v>
          </cell>
          <cell r="L27" t="str">
            <v>北仑区</v>
          </cell>
          <cell r="M27" t="str">
            <v>浙江省宁波市北仑区柴桥云金四季5幢</v>
          </cell>
          <cell r="N27">
            <v>45170</v>
          </cell>
          <cell r="O27">
            <v>45200</v>
          </cell>
        </row>
        <row r="28">
          <cell r="B28" t="str">
            <v>吴倩凌</v>
          </cell>
          <cell r="C28" t="str">
            <v>330825199105086225</v>
          </cell>
          <cell r="D28" t="str">
            <v>北仑站</v>
          </cell>
          <cell r="E28" t="str">
            <v>报告录入</v>
          </cell>
        </row>
        <row r="28">
          <cell r="G28" t="str">
            <v>招商银行宁波北仑支行</v>
          </cell>
          <cell r="H28" t="str">
            <v>6214835817845686</v>
          </cell>
          <cell r="I28">
            <v>15724256232</v>
          </cell>
          <cell r="J28" t="str">
            <v>浙江省</v>
          </cell>
          <cell r="K28" t="str">
            <v>宁波市</v>
          </cell>
          <cell r="L28" t="str">
            <v>北仑区</v>
          </cell>
          <cell r="M28" t="str">
            <v>浙江省宁波市北仑区大榭街道海景花园5栋601</v>
          </cell>
          <cell r="N28">
            <v>45170</v>
          </cell>
          <cell r="O28">
            <v>45200</v>
          </cell>
        </row>
        <row r="29">
          <cell r="B29" t="str">
            <v>徐萍萍</v>
          </cell>
          <cell r="C29" t="str">
            <v>330921198610012548</v>
          </cell>
          <cell r="D29" t="str">
            <v>北仑站</v>
          </cell>
          <cell r="E29" t="str">
            <v>报告录入</v>
          </cell>
        </row>
        <row r="29">
          <cell r="G29" t="str">
            <v>招商银行宁波北仑支行</v>
          </cell>
          <cell r="H29" t="str">
            <v>6214838975012305</v>
          </cell>
          <cell r="I29">
            <v>15067428532</v>
          </cell>
          <cell r="J29" t="str">
            <v>浙江省</v>
          </cell>
          <cell r="K29" t="str">
            <v>宁波市</v>
          </cell>
          <cell r="L29" t="str">
            <v>北仑区</v>
          </cell>
          <cell r="M29" t="str">
            <v>浙江省宁波市北仑区黄金海岸A21幢</v>
          </cell>
          <cell r="N29">
            <v>45170</v>
          </cell>
          <cell r="O29">
            <v>45200</v>
          </cell>
        </row>
        <row r="30">
          <cell r="B30" t="str">
            <v>季梦霞</v>
          </cell>
          <cell r="C30" t="str">
            <v>33102319940117462X</v>
          </cell>
          <cell r="D30" t="str">
            <v>综合业务部</v>
          </cell>
          <cell r="E30" t="str">
            <v>窗口受理</v>
          </cell>
        </row>
        <row r="30">
          <cell r="G30" t="str">
            <v>工商银行新城邱隘支行</v>
          </cell>
          <cell r="H30" t="str">
            <v>6222033901014307460</v>
          </cell>
          <cell r="I30">
            <v>13034603130</v>
          </cell>
          <cell r="J30" t="str">
            <v>浙江省</v>
          </cell>
          <cell r="K30" t="str">
            <v>宁波市</v>
          </cell>
          <cell r="L30" t="str">
            <v>鄞州区</v>
          </cell>
          <cell r="M30" t="str">
            <v>浙江省宁波市鄞州区齐和家园15号</v>
          </cell>
          <cell r="N30">
            <v>45247</v>
          </cell>
          <cell r="O30">
            <v>45261</v>
          </cell>
        </row>
        <row r="31">
          <cell r="B31" t="str">
            <v>王启璇</v>
          </cell>
          <cell r="C31" t="str">
            <v>330211199610160085</v>
          </cell>
          <cell r="D31" t="str">
            <v>党群工作部</v>
          </cell>
          <cell r="E31" t="str">
            <v>党群助理</v>
          </cell>
        </row>
        <row r="31">
          <cell r="G31" t="str">
            <v>农业银行宁波庄市支行</v>
          </cell>
          <cell r="H31" t="str">
            <v>6228480318483416273</v>
          </cell>
          <cell r="I31">
            <v>13216696318</v>
          </cell>
          <cell r="J31" t="str">
            <v>浙江省</v>
          </cell>
          <cell r="K31" t="str">
            <v>宁波市</v>
          </cell>
          <cell r="L31" t="str">
            <v>江北区</v>
          </cell>
          <cell r="M31" t="str">
            <v>浙江省宁波市江北区孔浦街道院士廷</v>
          </cell>
          <cell r="N31">
            <v>45247</v>
          </cell>
          <cell r="O31">
            <v>45261</v>
          </cell>
        </row>
        <row r="32">
          <cell r="B32" t="str">
            <v>谭叶</v>
          </cell>
          <cell r="C32" t="str">
            <v>430122199412266724</v>
          </cell>
          <cell r="D32" t="str">
            <v>综合业务部</v>
          </cell>
          <cell r="E32" t="str">
            <v>档案辅助</v>
          </cell>
        </row>
        <row r="32">
          <cell r="G32" t="str">
            <v>招商银行上海浦江支行</v>
          </cell>
          <cell r="H32" t="str">
            <v>6214832618827096</v>
          </cell>
          <cell r="I32">
            <v>15721572793</v>
          </cell>
          <cell r="J32" t="str">
            <v>浙江省</v>
          </cell>
          <cell r="K32" t="str">
            <v>宁波市</v>
          </cell>
          <cell r="L32" t="str">
            <v>鄞州区</v>
          </cell>
          <cell r="M32" t="str">
            <v>浙江省宁波市鄞州区文康路515号5栋</v>
          </cell>
          <cell r="N32">
            <v>45400</v>
          </cell>
          <cell r="O32">
            <v>45413</v>
          </cell>
        </row>
        <row r="33">
          <cell r="B33" t="str">
            <v>徐珊珊</v>
          </cell>
          <cell r="C33" t="str">
            <v>330225199302104821</v>
          </cell>
          <cell r="D33" t="str">
            <v>行政事务部</v>
          </cell>
          <cell r="E33" t="str">
            <v>行政辅助</v>
          </cell>
        </row>
        <row r="33">
          <cell r="G33" t="str">
            <v>招商银行宁波江北支行</v>
          </cell>
          <cell r="H33" t="str">
            <v>6214835781184229</v>
          </cell>
          <cell r="I33">
            <v>18892627229</v>
          </cell>
          <cell r="J33" t="str">
            <v>浙江省</v>
          </cell>
          <cell r="K33" t="str">
            <v>宁波市</v>
          </cell>
          <cell r="L33" t="str">
            <v>鄞州区</v>
          </cell>
          <cell r="M33" t="str">
            <v>浙江省宁波市鄞州区朝晖新城</v>
          </cell>
          <cell r="N33">
            <v>45434</v>
          </cell>
          <cell r="O33">
            <v>45444</v>
          </cell>
        </row>
        <row r="34">
          <cell r="B34" t="str">
            <v>周梦杰</v>
          </cell>
          <cell r="C34" t="str">
            <v>332525199305024526</v>
          </cell>
          <cell r="D34" t="str">
            <v>行政事务部</v>
          </cell>
          <cell r="E34" t="str">
            <v>行政辅助</v>
          </cell>
        </row>
        <row r="34">
          <cell r="G34" t="str">
            <v>建设银行宁波中山支行</v>
          </cell>
          <cell r="H34" t="str">
            <v>6217001590025406714</v>
          </cell>
          <cell r="I34">
            <v>15058036999</v>
          </cell>
          <cell r="J34" t="str">
            <v>浙江省</v>
          </cell>
          <cell r="K34" t="str">
            <v>宁波市</v>
          </cell>
          <cell r="L34" t="str">
            <v>鄞州区</v>
          </cell>
          <cell r="M34" t="str">
            <v>浙江省宁波市鄞州区邱隘镇杨柳郡</v>
          </cell>
          <cell r="N34">
            <v>45509</v>
          </cell>
          <cell r="O34">
            <v>45536</v>
          </cell>
        </row>
        <row r="35">
          <cell r="B35" t="str">
            <v>李雅雯</v>
          </cell>
          <cell r="C35" t="str">
            <v>330824200408152727</v>
          </cell>
          <cell r="D35" t="str">
            <v>江北站</v>
          </cell>
          <cell r="E35" t="str">
            <v>窗口受理</v>
          </cell>
        </row>
        <row r="35">
          <cell r="G35" t="str">
            <v>农业银行温州鹿城支行</v>
          </cell>
          <cell r="H35" t="str">
            <v>6228430338139709377</v>
          </cell>
          <cell r="I35">
            <v>15257002789</v>
          </cell>
          <cell r="J35" t="str">
            <v>浙江省</v>
          </cell>
          <cell r="K35" t="str">
            <v>宁波市</v>
          </cell>
          <cell r="L35" t="str">
            <v>镇海区</v>
          </cell>
          <cell r="M35" t="str">
            <v>浙江省宁波市镇海区庄市街道永旺路德馨家园81弄21号204</v>
          </cell>
          <cell r="N35">
            <v>45525</v>
          </cell>
          <cell r="O35">
            <v>45536</v>
          </cell>
        </row>
        <row r="36">
          <cell r="B36" t="str">
            <v>沈贤明</v>
          </cell>
          <cell r="C36" t="str">
            <v>330227195911027897</v>
          </cell>
          <cell r="D36" t="str">
            <v>海曙站</v>
          </cell>
          <cell r="E36" t="str">
            <v>门卫(临时工）</v>
          </cell>
        </row>
        <row r="36">
          <cell r="G36" t="str">
            <v>宁波银行</v>
          </cell>
          <cell r="H36" t="str">
            <v>6214671590000304211</v>
          </cell>
          <cell r="I36">
            <v>15867399961</v>
          </cell>
          <cell r="J36" t="str">
            <v>浙江省</v>
          </cell>
          <cell r="K36" t="str">
            <v>宁波市</v>
          </cell>
          <cell r="L36" t="str">
            <v>慈溪市</v>
          </cell>
          <cell r="M36" t="str">
            <v>浙江省宁波市慈溪市庵东镇杭州湾新区马中村富强8号</v>
          </cell>
          <cell r="N36">
            <v>44743</v>
          </cell>
          <cell r="O36">
            <v>44774</v>
          </cell>
        </row>
        <row r="37">
          <cell r="B37" t="str">
            <v>林佩珍</v>
          </cell>
          <cell r="C37" t="str">
            <v>330227196512056863</v>
          </cell>
          <cell r="D37" t="str">
            <v>海曙站</v>
          </cell>
          <cell r="E37" t="str">
            <v>清卫(临时工）</v>
          </cell>
        </row>
        <row r="37">
          <cell r="G37" t="str">
            <v>宁波银行</v>
          </cell>
          <cell r="H37" t="str">
            <v>6214180000019577439</v>
          </cell>
          <cell r="I37">
            <v>15906591344</v>
          </cell>
          <cell r="J37" t="str">
            <v>浙江省</v>
          </cell>
          <cell r="K37" t="str">
            <v>宁波市</v>
          </cell>
          <cell r="L37" t="str">
            <v>慈溪市</v>
          </cell>
          <cell r="M37" t="str">
            <v>浙江省宁波市慈溪市庵东镇杭州湾新区马中村富强8号</v>
          </cell>
          <cell r="N37">
            <v>44743</v>
          </cell>
          <cell r="O37">
            <v>44774</v>
          </cell>
        </row>
        <row r="38">
          <cell r="B38" t="str">
            <v>张国裕</v>
          </cell>
          <cell r="C38" t="str">
            <v>330227195812127016</v>
          </cell>
          <cell r="D38" t="str">
            <v>海曙站</v>
          </cell>
          <cell r="E38" t="str">
            <v>食堂(临时工）</v>
          </cell>
        </row>
        <row r="38">
          <cell r="G38" t="str">
            <v>宁波银行</v>
          </cell>
          <cell r="H38" t="str">
            <v>6214180000003406462</v>
          </cell>
          <cell r="I38">
            <v>13616594199</v>
          </cell>
          <cell r="J38" t="str">
            <v>浙江省</v>
          </cell>
          <cell r="K38" t="str">
            <v>宁波市</v>
          </cell>
          <cell r="L38" t="str">
            <v>慈溪市</v>
          </cell>
          <cell r="M38" t="str">
            <v>浙江省宁波市慈溪市庵东镇杭州湾新区马中村富强8号</v>
          </cell>
          <cell r="N38">
            <v>44743</v>
          </cell>
          <cell r="O38">
            <v>44774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C33"/>
  <sheetViews>
    <sheetView tabSelected="1" workbookViewId="0">
      <selection activeCell="C35" sqref="C35"/>
    </sheetView>
  </sheetViews>
  <sheetFormatPr defaultColWidth="9" defaultRowHeight="14.25"/>
  <cols>
    <col min="4" max="4" width="20.375" customWidth="1"/>
    <col min="5" max="7" width="9" customWidth="1"/>
    <col min="8" max="8" width="19.375" customWidth="1"/>
    <col min="9" max="9" width="30.375" customWidth="1"/>
    <col min="10" max="10" width="18.25" customWidth="1"/>
    <col min="11" max="25" width="9" customWidth="1"/>
    <col min="26" max="26" width="30.375" customWidth="1"/>
  </cols>
  <sheetData>
    <row r="1" spans="2:5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</row>
    <row r="2" spans="2:54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s="1">
        <f>VLOOKUP(B2,[1]工资!$B:$O,14,0)</f>
        <v>44713</v>
      </c>
      <c r="K2" t="s">
        <v>61</v>
      </c>
      <c r="M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63</v>
      </c>
      <c r="V2" t="s">
        <v>69</v>
      </c>
      <c r="W2" t="s">
        <v>70</v>
      </c>
      <c r="X2" t="s">
        <v>71</v>
      </c>
      <c r="Y2" t="s">
        <v>71</v>
      </c>
      <c r="AA2" t="s">
        <v>62</v>
      </c>
      <c r="AC2">
        <v>3000</v>
      </c>
      <c r="AD2">
        <v>501.6</v>
      </c>
      <c r="AE2">
        <v>200</v>
      </c>
      <c r="AF2">
        <v>300</v>
      </c>
      <c r="AG2">
        <v>200</v>
      </c>
      <c r="AH2">
        <v>200</v>
      </c>
      <c r="AJ2">
        <v>500</v>
      </c>
      <c r="AO2">
        <f>SUM(AC2:AM2)-AN2</f>
        <v>4901.6</v>
      </c>
      <c r="AP2">
        <v>4462</v>
      </c>
      <c r="AQ2">
        <v>4462</v>
      </c>
      <c r="AR2">
        <v>2490</v>
      </c>
      <c r="AS2">
        <v>356.96</v>
      </c>
      <c r="AT2">
        <v>89.24</v>
      </c>
      <c r="AU2">
        <v>22.31</v>
      </c>
      <c r="AV2">
        <v>125</v>
      </c>
      <c r="BB2">
        <v>4308.09</v>
      </c>
    </row>
    <row r="3" spans="2:54">
      <c r="B3" t="s">
        <v>72</v>
      </c>
      <c r="C3" t="s">
        <v>55</v>
      </c>
      <c r="D3" t="s">
        <v>73</v>
      </c>
      <c r="E3" t="s">
        <v>57</v>
      </c>
      <c r="F3" t="s">
        <v>74</v>
      </c>
      <c r="G3" t="s">
        <v>59</v>
      </c>
      <c r="H3" t="s">
        <v>60</v>
      </c>
      <c r="I3" s="1">
        <f>VLOOKUP(B3,[1]工资!$B:$O,14,0)</f>
        <v>44774</v>
      </c>
      <c r="K3" t="s">
        <v>75</v>
      </c>
      <c r="M3" t="s">
        <v>62</v>
      </c>
      <c r="O3" t="s">
        <v>63</v>
      </c>
      <c r="P3" t="s">
        <v>64</v>
      </c>
      <c r="Q3" t="s">
        <v>76</v>
      </c>
      <c r="R3" t="s">
        <v>77</v>
      </c>
      <c r="S3" t="s">
        <v>67</v>
      </c>
      <c r="T3" t="s">
        <v>78</v>
      </c>
      <c r="U3" t="s">
        <v>63</v>
      </c>
      <c r="V3" t="s">
        <v>79</v>
      </c>
      <c r="W3" t="s">
        <v>80</v>
      </c>
      <c r="X3" t="s">
        <v>81</v>
      </c>
      <c r="Y3" t="s">
        <v>81</v>
      </c>
      <c r="AA3" t="s">
        <v>62</v>
      </c>
      <c r="AC3">
        <v>4450</v>
      </c>
      <c r="AD3">
        <v>501.6</v>
      </c>
      <c r="AE3">
        <v>200</v>
      </c>
      <c r="AF3">
        <v>300</v>
      </c>
      <c r="AG3">
        <v>200</v>
      </c>
      <c r="AH3">
        <v>200</v>
      </c>
      <c r="AO3">
        <f t="shared" ref="AO3:AO33" si="0">SUM(AC3:AM3)-AN3</f>
        <v>5851.6</v>
      </c>
      <c r="AP3">
        <v>4462</v>
      </c>
      <c r="AQ3">
        <v>4462</v>
      </c>
      <c r="AR3">
        <v>2490</v>
      </c>
      <c r="AS3">
        <v>356.96</v>
      </c>
      <c r="AT3">
        <v>89.24</v>
      </c>
      <c r="AU3">
        <v>22.31</v>
      </c>
      <c r="AV3">
        <v>125</v>
      </c>
      <c r="BB3">
        <v>5258.09</v>
      </c>
    </row>
    <row r="4" spans="2:54">
      <c r="B4" t="s">
        <v>82</v>
      </c>
      <c r="C4" t="s">
        <v>55</v>
      </c>
      <c r="D4" t="s">
        <v>83</v>
      </c>
      <c r="E4" t="s">
        <v>57</v>
      </c>
      <c r="F4" t="s">
        <v>84</v>
      </c>
      <c r="G4" t="s">
        <v>59</v>
      </c>
      <c r="H4" t="s">
        <v>60</v>
      </c>
      <c r="I4" s="1">
        <f>VLOOKUP(B4,[1]工资!$B:$O,14,0)</f>
        <v>44774</v>
      </c>
      <c r="K4" t="s">
        <v>85</v>
      </c>
      <c r="M4" t="s">
        <v>62</v>
      </c>
      <c r="O4" t="s">
        <v>63</v>
      </c>
      <c r="P4" t="s">
        <v>64</v>
      </c>
      <c r="Q4" t="s">
        <v>76</v>
      </c>
      <c r="R4" t="s">
        <v>86</v>
      </c>
      <c r="S4" t="s">
        <v>67</v>
      </c>
      <c r="T4" t="s">
        <v>87</v>
      </c>
      <c r="U4" t="s">
        <v>63</v>
      </c>
      <c r="V4" t="s">
        <v>79</v>
      </c>
      <c r="W4" t="s">
        <v>80</v>
      </c>
      <c r="X4" t="s">
        <v>88</v>
      </c>
      <c r="Y4" t="s">
        <v>88</v>
      </c>
      <c r="AA4" t="s">
        <v>62</v>
      </c>
      <c r="AC4">
        <v>3000</v>
      </c>
      <c r="AD4">
        <v>100</v>
      </c>
      <c r="AE4">
        <v>200</v>
      </c>
      <c r="AF4">
        <v>300</v>
      </c>
      <c r="AG4">
        <v>200</v>
      </c>
      <c r="AH4">
        <v>200</v>
      </c>
      <c r="AO4">
        <f t="shared" si="0"/>
        <v>4000</v>
      </c>
      <c r="AP4">
        <v>4462</v>
      </c>
      <c r="AQ4">
        <v>4462</v>
      </c>
      <c r="AR4">
        <v>2490</v>
      </c>
      <c r="AS4">
        <v>356.96</v>
      </c>
      <c r="AT4">
        <v>89.24</v>
      </c>
      <c r="AU4">
        <v>22.31</v>
      </c>
      <c r="AV4">
        <v>125</v>
      </c>
      <c r="BB4">
        <v>3406.49</v>
      </c>
    </row>
    <row r="5" spans="2:54">
      <c r="B5" t="s">
        <v>89</v>
      </c>
      <c r="C5" t="s">
        <v>55</v>
      </c>
      <c r="D5" t="s">
        <v>90</v>
      </c>
      <c r="E5" t="s">
        <v>91</v>
      </c>
      <c r="F5" t="s">
        <v>92</v>
      </c>
      <c r="G5" t="s">
        <v>59</v>
      </c>
      <c r="H5" t="s">
        <v>60</v>
      </c>
      <c r="I5" s="1">
        <f>VLOOKUP(B5,[1]工资!$B:$O,14,0)</f>
        <v>44805</v>
      </c>
      <c r="K5" t="s">
        <v>93</v>
      </c>
      <c r="M5" t="s">
        <v>62</v>
      </c>
      <c r="O5" t="s">
        <v>63</v>
      </c>
      <c r="P5" t="s">
        <v>64</v>
      </c>
      <c r="Q5" t="s">
        <v>94</v>
      </c>
      <c r="R5" t="s">
        <v>95</v>
      </c>
      <c r="S5" t="s">
        <v>96</v>
      </c>
      <c r="T5" t="s">
        <v>97</v>
      </c>
      <c r="U5" t="s">
        <v>63</v>
      </c>
      <c r="V5" t="s">
        <v>98</v>
      </c>
      <c r="W5" t="s">
        <v>99</v>
      </c>
      <c r="X5" t="s">
        <v>100</v>
      </c>
      <c r="Y5" t="s">
        <v>100</v>
      </c>
      <c r="AA5" t="s">
        <v>62</v>
      </c>
      <c r="AC5">
        <v>2280</v>
      </c>
      <c r="AD5">
        <v>520</v>
      </c>
      <c r="AE5">
        <v>1700</v>
      </c>
      <c r="AF5">
        <v>320</v>
      </c>
      <c r="AK5">
        <v>53</v>
      </c>
      <c r="AO5">
        <f t="shared" si="0"/>
        <v>4873</v>
      </c>
      <c r="AP5">
        <v>4462</v>
      </c>
      <c r="AQ5">
        <v>4462</v>
      </c>
      <c r="AR5">
        <v>2490</v>
      </c>
      <c r="AS5">
        <v>356.96</v>
      </c>
      <c r="AT5">
        <v>89.24</v>
      </c>
      <c r="AU5">
        <v>22.31</v>
      </c>
      <c r="AV5">
        <v>125</v>
      </c>
      <c r="BB5">
        <v>4279.49</v>
      </c>
    </row>
    <row r="6" spans="2:54">
      <c r="B6" t="s">
        <v>101</v>
      </c>
      <c r="C6" t="s">
        <v>55</v>
      </c>
      <c r="D6" t="s">
        <v>102</v>
      </c>
      <c r="E6" t="s">
        <v>57</v>
      </c>
      <c r="F6" t="s">
        <v>103</v>
      </c>
      <c r="G6" t="s">
        <v>59</v>
      </c>
      <c r="H6" t="s">
        <v>60</v>
      </c>
      <c r="I6" s="1">
        <f>VLOOKUP(B6,[1]工资!$B:$O,14,0)</f>
        <v>44713</v>
      </c>
      <c r="K6" t="s">
        <v>104</v>
      </c>
      <c r="M6" t="s">
        <v>62</v>
      </c>
      <c r="O6" t="s">
        <v>63</v>
      </c>
      <c r="P6" t="s">
        <v>64</v>
      </c>
      <c r="Q6" t="s">
        <v>105</v>
      </c>
      <c r="R6" t="s">
        <v>106</v>
      </c>
      <c r="S6" t="s">
        <v>107</v>
      </c>
      <c r="T6" t="s">
        <v>108</v>
      </c>
      <c r="U6" t="s">
        <v>63</v>
      </c>
      <c r="V6" t="s">
        <v>109</v>
      </c>
      <c r="W6" t="s">
        <v>80</v>
      </c>
      <c r="X6" t="s">
        <v>110</v>
      </c>
      <c r="Y6" t="s">
        <v>110</v>
      </c>
      <c r="AA6" t="s">
        <v>62</v>
      </c>
      <c r="AC6">
        <v>3000</v>
      </c>
      <c r="AD6">
        <v>100</v>
      </c>
      <c r="AE6">
        <v>200</v>
      </c>
      <c r="AF6">
        <v>300</v>
      </c>
      <c r="AG6">
        <v>200</v>
      </c>
      <c r="AH6">
        <v>200</v>
      </c>
      <c r="AO6">
        <f t="shared" si="0"/>
        <v>4000</v>
      </c>
      <c r="AP6">
        <v>4462</v>
      </c>
      <c r="AQ6">
        <v>4462</v>
      </c>
      <c r="AR6">
        <v>2490</v>
      </c>
      <c r="AS6">
        <v>356.96</v>
      </c>
      <c r="AT6">
        <v>89.24</v>
      </c>
      <c r="AU6">
        <v>22.31</v>
      </c>
      <c r="AV6">
        <v>125</v>
      </c>
      <c r="BB6">
        <v>3406.49</v>
      </c>
    </row>
    <row r="7" spans="2:54">
      <c r="B7" t="s">
        <v>111</v>
      </c>
      <c r="C7" t="s">
        <v>55</v>
      </c>
      <c r="D7" t="s">
        <v>112</v>
      </c>
      <c r="E7" t="s">
        <v>57</v>
      </c>
      <c r="F7" t="s">
        <v>113</v>
      </c>
      <c r="G7" t="s">
        <v>59</v>
      </c>
      <c r="H7" t="s">
        <v>60</v>
      </c>
      <c r="I7" s="1">
        <f>VLOOKUP(B7,[1]工资!$B:$O,14,0)</f>
        <v>44743</v>
      </c>
      <c r="K7" t="s">
        <v>114</v>
      </c>
      <c r="M7" t="s">
        <v>62</v>
      </c>
      <c r="O7" t="s">
        <v>63</v>
      </c>
      <c r="P7" t="s">
        <v>64</v>
      </c>
      <c r="Q7" t="s">
        <v>65</v>
      </c>
      <c r="R7" t="s">
        <v>115</v>
      </c>
      <c r="S7" t="s">
        <v>116</v>
      </c>
      <c r="T7" t="s">
        <v>117</v>
      </c>
      <c r="U7" t="s">
        <v>63</v>
      </c>
      <c r="V7" t="s">
        <v>118</v>
      </c>
      <c r="W7" t="s">
        <v>80</v>
      </c>
      <c r="X7" t="s">
        <v>119</v>
      </c>
      <c r="Y7" t="s">
        <v>119</v>
      </c>
      <c r="AA7" t="s">
        <v>62</v>
      </c>
      <c r="AC7">
        <v>3000</v>
      </c>
      <c r="AD7">
        <v>200</v>
      </c>
      <c r="AE7">
        <v>200</v>
      </c>
      <c r="AF7">
        <v>300</v>
      </c>
      <c r="AG7">
        <v>200</v>
      </c>
      <c r="AH7">
        <v>200</v>
      </c>
      <c r="AI7">
        <v>200</v>
      </c>
      <c r="AO7">
        <f t="shared" si="0"/>
        <v>4300</v>
      </c>
      <c r="AP7">
        <v>4462</v>
      </c>
      <c r="AQ7">
        <v>4462</v>
      </c>
      <c r="AR7">
        <v>2490</v>
      </c>
      <c r="AS7">
        <v>356.96</v>
      </c>
      <c r="AT7">
        <v>89.24</v>
      </c>
      <c r="AU7">
        <v>22.31</v>
      </c>
      <c r="AV7">
        <v>125</v>
      </c>
      <c r="BB7">
        <v>3706.49</v>
      </c>
    </row>
    <row r="8" spans="2:54">
      <c r="B8" t="s">
        <v>120</v>
      </c>
      <c r="C8" t="s">
        <v>55</v>
      </c>
      <c r="D8" t="s">
        <v>121</v>
      </c>
      <c r="E8" t="s">
        <v>57</v>
      </c>
      <c r="F8" t="s">
        <v>122</v>
      </c>
      <c r="G8" t="s">
        <v>59</v>
      </c>
      <c r="H8" t="s">
        <v>60</v>
      </c>
      <c r="I8" s="1">
        <f>VLOOKUP(B8,[1]工资!$B:$O,14,0)</f>
        <v>44806</v>
      </c>
      <c r="K8" t="s">
        <v>123</v>
      </c>
      <c r="M8" t="s">
        <v>62</v>
      </c>
      <c r="O8" t="s">
        <v>63</v>
      </c>
      <c r="P8" t="s">
        <v>64</v>
      </c>
      <c r="Q8" t="s">
        <v>76</v>
      </c>
      <c r="R8" t="s">
        <v>124</v>
      </c>
      <c r="S8" t="s">
        <v>116</v>
      </c>
      <c r="T8" t="s">
        <v>125</v>
      </c>
      <c r="U8" t="s">
        <v>63</v>
      </c>
      <c r="V8" t="s">
        <v>79</v>
      </c>
      <c r="W8" t="s">
        <v>80</v>
      </c>
      <c r="X8" t="s">
        <v>126</v>
      </c>
      <c r="Y8" t="s">
        <v>126</v>
      </c>
      <c r="AA8" t="s">
        <v>62</v>
      </c>
      <c r="AC8">
        <v>3000</v>
      </c>
      <c r="AD8">
        <v>100</v>
      </c>
      <c r="AE8">
        <v>200</v>
      </c>
      <c r="AF8">
        <v>300</v>
      </c>
      <c r="AG8">
        <v>200</v>
      </c>
      <c r="AH8">
        <v>200</v>
      </c>
      <c r="AO8">
        <f t="shared" si="0"/>
        <v>4000</v>
      </c>
      <c r="AP8">
        <v>4462</v>
      </c>
      <c r="AQ8">
        <v>4462</v>
      </c>
      <c r="AR8">
        <v>2490</v>
      </c>
      <c r="AS8">
        <v>356.96</v>
      </c>
      <c r="AT8">
        <v>89.24</v>
      </c>
      <c r="AU8">
        <v>22.31</v>
      </c>
      <c r="AV8">
        <v>125</v>
      </c>
      <c r="BB8">
        <v>3406.49</v>
      </c>
    </row>
    <row r="9" spans="2:54">
      <c r="B9" t="s">
        <v>127</v>
      </c>
      <c r="C9" t="s">
        <v>55</v>
      </c>
      <c r="D9" t="s">
        <v>128</v>
      </c>
      <c r="E9" t="s">
        <v>57</v>
      </c>
      <c r="F9" t="s">
        <v>129</v>
      </c>
      <c r="G9" t="s">
        <v>59</v>
      </c>
      <c r="H9" t="s">
        <v>60</v>
      </c>
      <c r="I9" s="1">
        <f>VLOOKUP(B9,[1]工资!$B:$O,14,0)</f>
        <v>44896</v>
      </c>
      <c r="K9" t="s">
        <v>130</v>
      </c>
      <c r="M9" t="s">
        <v>62</v>
      </c>
      <c r="O9" t="s">
        <v>63</v>
      </c>
      <c r="P9" t="s">
        <v>64</v>
      </c>
      <c r="Q9" t="s">
        <v>65</v>
      </c>
      <c r="R9" t="s">
        <v>131</v>
      </c>
      <c r="S9" t="s">
        <v>132</v>
      </c>
      <c r="T9" t="s">
        <v>133</v>
      </c>
      <c r="U9" t="s">
        <v>63</v>
      </c>
      <c r="V9" t="s">
        <v>118</v>
      </c>
      <c r="W9" t="s">
        <v>80</v>
      </c>
      <c r="X9" t="s">
        <v>134</v>
      </c>
      <c r="Y9" t="s">
        <v>134</v>
      </c>
      <c r="AA9" t="s">
        <v>62</v>
      </c>
      <c r="AC9">
        <v>3000</v>
      </c>
      <c r="AD9">
        <v>500</v>
      </c>
      <c r="AE9">
        <v>200</v>
      </c>
      <c r="AF9">
        <v>300</v>
      </c>
      <c r="AG9">
        <v>200</v>
      </c>
      <c r="AH9">
        <v>200</v>
      </c>
      <c r="AO9">
        <f t="shared" si="0"/>
        <v>4400</v>
      </c>
      <c r="AP9">
        <v>4462</v>
      </c>
      <c r="AQ9">
        <v>4462</v>
      </c>
      <c r="AR9">
        <v>2490</v>
      </c>
      <c r="AS9">
        <v>356.96</v>
      </c>
      <c r="AT9">
        <v>89.24</v>
      </c>
      <c r="AU9">
        <v>22.31</v>
      </c>
      <c r="AV9">
        <v>125</v>
      </c>
      <c r="BB9">
        <v>3806.49</v>
      </c>
    </row>
    <row r="10" spans="2:54">
      <c r="B10" t="s">
        <v>135</v>
      </c>
      <c r="C10" t="s">
        <v>55</v>
      </c>
      <c r="D10" t="s">
        <v>136</v>
      </c>
      <c r="E10" t="s">
        <v>57</v>
      </c>
      <c r="F10" t="s">
        <v>137</v>
      </c>
      <c r="G10" t="s">
        <v>59</v>
      </c>
      <c r="H10" t="s">
        <v>60</v>
      </c>
      <c r="I10" s="1">
        <f>VLOOKUP(B10,[1]工资!$B:$O,14,0)</f>
        <v>44986</v>
      </c>
      <c r="K10" t="s">
        <v>138</v>
      </c>
      <c r="M10" t="s">
        <v>62</v>
      </c>
      <c r="O10" t="s">
        <v>63</v>
      </c>
      <c r="P10" t="s">
        <v>64</v>
      </c>
      <c r="Q10" t="s">
        <v>139</v>
      </c>
      <c r="R10" t="s">
        <v>140</v>
      </c>
      <c r="S10" t="s">
        <v>116</v>
      </c>
      <c r="T10" t="s">
        <v>141</v>
      </c>
      <c r="U10" t="s">
        <v>63</v>
      </c>
      <c r="V10" t="s">
        <v>142</v>
      </c>
      <c r="W10" t="s">
        <v>80</v>
      </c>
      <c r="X10" t="s">
        <v>143</v>
      </c>
      <c r="Y10" t="s">
        <v>143</v>
      </c>
      <c r="AA10" t="s">
        <v>62</v>
      </c>
      <c r="AC10">
        <v>3000</v>
      </c>
      <c r="AD10">
        <v>100</v>
      </c>
      <c r="AE10">
        <v>200</v>
      </c>
      <c r="AF10">
        <v>300</v>
      </c>
      <c r="AG10">
        <v>200</v>
      </c>
      <c r="AH10">
        <v>200</v>
      </c>
      <c r="AO10">
        <f t="shared" si="0"/>
        <v>4000</v>
      </c>
      <c r="AP10">
        <v>4462</v>
      </c>
      <c r="AQ10">
        <v>4462</v>
      </c>
      <c r="AR10">
        <v>2490</v>
      </c>
      <c r="AS10">
        <v>356.96</v>
      </c>
      <c r="AT10">
        <v>89.24</v>
      </c>
      <c r="AU10">
        <v>22.31</v>
      </c>
      <c r="AV10">
        <v>125</v>
      </c>
      <c r="BB10">
        <v>3406.49</v>
      </c>
    </row>
    <row r="11" spans="2:54">
      <c r="B11" t="s">
        <v>144</v>
      </c>
      <c r="C11" t="s">
        <v>55</v>
      </c>
      <c r="D11" t="s">
        <v>145</v>
      </c>
      <c r="E11" t="s">
        <v>57</v>
      </c>
      <c r="F11" t="s">
        <v>146</v>
      </c>
      <c r="G11" t="s">
        <v>59</v>
      </c>
      <c r="H11" t="s">
        <v>60</v>
      </c>
      <c r="I11" s="1">
        <f>VLOOKUP(B11,[1]工资!$B:$O,14,0)</f>
        <v>44986</v>
      </c>
      <c r="K11" t="s">
        <v>147</v>
      </c>
      <c r="M11" t="s">
        <v>62</v>
      </c>
      <c r="O11" t="s">
        <v>63</v>
      </c>
      <c r="P11" t="s">
        <v>64</v>
      </c>
      <c r="Q11" t="s">
        <v>65</v>
      </c>
      <c r="R11" t="s">
        <v>148</v>
      </c>
      <c r="S11" t="s">
        <v>149</v>
      </c>
      <c r="T11" t="s">
        <v>150</v>
      </c>
      <c r="U11" t="s">
        <v>63</v>
      </c>
      <c r="V11" t="s">
        <v>151</v>
      </c>
      <c r="W11" t="s">
        <v>80</v>
      </c>
      <c r="X11" t="s">
        <v>152</v>
      </c>
      <c r="Y11" t="s">
        <v>152</v>
      </c>
      <c r="AA11" t="s">
        <v>62</v>
      </c>
      <c r="AC11">
        <v>3000</v>
      </c>
      <c r="AD11">
        <v>100</v>
      </c>
      <c r="AE11">
        <v>200</v>
      </c>
      <c r="AF11">
        <v>300</v>
      </c>
      <c r="AG11">
        <v>200</v>
      </c>
      <c r="AH11">
        <v>200</v>
      </c>
      <c r="AO11">
        <f t="shared" si="0"/>
        <v>4000</v>
      </c>
      <c r="AP11">
        <v>4462</v>
      </c>
      <c r="AQ11">
        <v>4462</v>
      </c>
      <c r="AR11">
        <v>2490</v>
      </c>
      <c r="AS11">
        <v>356.96</v>
      </c>
      <c r="AT11">
        <v>89.24</v>
      </c>
      <c r="AU11">
        <v>22.31</v>
      </c>
      <c r="AV11">
        <v>125</v>
      </c>
      <c r="BB11">
        <v>3406.49</v>
      </c>
    </row>
    <row r="12" spans="2:54">
      <c r="B12" t="s">
        <v>153</v>
      </c>
      <c r="C12" t="s">
        <v>55</v>
      </c>
      <c r="D12" t="s">
        <v>154</v>
      </c>
      <c r="E12" t="s">
        <v>57</v>
      </c>
      <c r="F12" t="s">
        <v>155</v>
      </c>
      <c r="G12" t="s">
        <v>59</v>
      </c>
      <c r="H12" t="s">
        <v>60</v>
      </c>
      <c r="I12" s="1">
        <f>VLOOKUP(B12,[1]工资!$B:$O,14,0)</f>
        <v>45017</v>
      </c>
      <c r="K12" t="s">
        <v>156</v>
      </c>
      <c r="M12" t="s">
        <v>62</v>
      </c>
      <c r="O12" t="s">
        <v>63</v>
      </c>
      <c r="P12" t="s">
        <v>64</v>
      </c>
      <c r="Q12" t="s">
        <v>157</v>
      </c>
      <c r="R12" t="s">
        <v>158</v>
      </c>
      <c r="S12" t="s">
        <v>159</v>
      </c>
      <c r="T12" t="s">
        <v>160</v>
      </c>
      <c r="U12" t="s">
        <v>63</v>
      </c>
      <c r="V12" t="s">
        <v>161</v>
      </c>
      <c r="W12" t="s">
        <v>162</v>
      </c>
      <c r="X12" t="s">
        <v>163</v>
      </c>
      <c r="Y12" t="s">
        <v>163</v>
      </c>
      <c r="AA12" t="s">
        <v>62</v>
      </c>
      <c r="AC12">
        <v>3000</v>
      </c>
      <c r="AF12">
        <v>300</v>
      </c>
      <c r="AH12">
        <v>200</v>
      </c>
      <c r="AO12">
        <f t="shared" si="0"/>
        <v>3500</v>
      </c>
      <c r="AP12">
        <v>4462</v>
      </c>
      <c r="AQ12">
        <v>4462</v>
      </c>
      <c r="AR12">
        <v>2490</v>
      </c>
      <c r="AS12">
        <v>356.96</v>
      </c>
      <c r="AT12">
        <v>89.24</v>
      </c>
      <c r="AU12">
        <v>22.31</v>
      </c>
      <c r="AV12">
        <v>125</v>
      </c>
      <c r="BB12">
        <v>2906.49</v>
      </c>
    </row>
    <row r="13" spans="2:54">
      <c r="B13" t="s">
        <v>164</v>
      </c>
      <c r="C13" t="s">
        <v>55</v>
      </c>
      <c r="D13" t="s">
        <v>165</v>
      </c>
      <c r="E13" t="s">
        <v>57</v>
      </c>
      <c r="F13" t="s">
        <v>166</v>
      </c>
      <c r="G13" t="s">
        <v>59</v>
      </c>
      <c r="H13" t="s">
        <v>60</v>
      </c>
      <c r="I13" s="1">
        <f>VLOOKUP(B13,[1]工资!$B:$O,14,0)</f>
        <v>45108</v>
      </c>
      <c r="K13" t="s">
        <v>167</v>
      </c>
      <c r="M13" t="s">
        <v>62</v>
      </c>
      <c r="O13" t="s">
        <v>63</v>
      </c>
      <c r="P13" t="s">
        <v>64</v>
      </c>
      <c r="Q13" t="s">
        <v>168</v>
      </c>
      <c r="R13" t="s">
        <v>169</v>
      </c>
      <c r="S13" t="s">
        <v>116</v>
      </c>
      <c r="T13" t="s">
        <v>170</v>
      </c>
      <c r="U13" t="s">
        <v>63</v>
      </c>
      <c r="V13" t="s">
        <v>171</v>
      </c>
      <c r="W13" t="s">
        <v>80</v>
      </c>
      <c r="X13" t="s">
        <v>172</v>
      </c>
      <c r="Y13" t="s">
        <v>172</v>
      </c>
      <c r="AA13" t="s">
        <v>62</v>
      </c>
      <c r="AC13">
        <v>3000</v>
      </c>
      <c r="AD13">
        <v>100</v>
      </c>
      <c r="AE13">
        <v>200</v>
      </c>
      <c r="AF13">
        <v>300</v>
      </c>
      <c r="AG13">
        <v>200</v>
      </c>
      <c r="AH13">
        <v>200</v>
      </c>
      <c r="AO13">
        <f t="shared" si="0"/>
        <v>4000</v>
      </c>
      <c r="AP13">
        <v>4462</v>
      </c>
      <c r="AQ13">
        <v>4462</v>
      </c>
      <c r="AR13">
        <v>2490</v>
      </c>
      <c r="AS13">
        <v>356.96</v>
      </c>
      <c r="AT13">
        <v>89.24</v>
      </c>
      <c r="AU13">
        <v>22.31</v>
      </c>
      <c r="AV13">
        <v>125</v>
      </c>
      <c r="BB13">
        <v>3406.49</v>
      </c>
    </row>
    <row r="14" spans="2:54">
      <c r="B14" t="s">
        <v>173</v>
      </c>
      <c r="C14" t="s">
        <v>55</v>
      </c>
      <c r="D14" t="s">
        <v>174</v>
      </c>
      <c r="E14" t="s">
        <v>57</v>
      </c>
      <c r="F14" t="s">
        <v>175</v>
      </c>
      <c r="G14" t="s">
        <v>59</v>
      </c>
      <c r="H14" t="s">
        <v>60</v>
      </c>
      <c r="I14" s="1">
        <f>VLOOKUP(B14,[1]工资!$B:$O,14,0)</f>
        <v>45086</v>
      </c>
      <c r="K14" t="s">
        <v>176</v>
      </c>
      <c r="M14" t="s">
        <v>62</v>
      </c>
      <c r="O14" t="s">
        <v>63</v>
      </c>
      <c r="P14" t="s">
        <v>64</v>
      </c>
      <c r="Q14" t="s">
        <v>177</v>
      </c>
      <c r="R14" t="s">
        <v>178</v>
      </c>
      <c r="S14" t="s">
        <v>179</v>
      </c>
      <c r="T14" t="s">
        <v>180</v>
      </c>
      <c r="U14" t="s">
        <v>63</v>
      </c>
      <c r="V14" t="s">
        <v>161</v>
      </c>
      <c r="W14" t="s">
        <v>162</v>
      </c>
      <c r="X14" t="s">
        <v>181</v>
      </c>
      <c r="Y14" t="s">
        <v>181</v>
      </c>
      <c r="AA14" t="s">
        <v>62</v>
      </c>
      <c r="AC14">
        <v>3000</v>
      </c>
      <c r="AF14">
        <v>300</v>
      </c>
      <c r="AH14">
        <v>200</v>
      </c>
      <c r="AO14">
        <f t="shared" si="0"/>
        <v>3500</v>
      </c>
      <c r="AP14">
        <v>4462</v>
      </c>
      <c r="AQ14">
        <v>4462</v>
      </c>
      <c r="AR14">
        <v>2490</v>
      </c>
      <c r="AS14">
        <v>356.96</v>
      </c>
      <c r="AT14">
        <v>89.24</v>
      </c>
      <c r="AU14">
        <v>22.31</v>
      </c>
      <c r="AV14">
        <v>125</v>
      </c>
      <c r="BB14">
        <v>2906.49</v>
      </c>
    </row>
    <row r="15" spans="2:54">
      <c r="B15" t="s">
        <v>182</v>
      </c>
      <c r="C15" t="s">
        <v>55</v>
      </c>
      <c r="D15" t="s">
        <v>183</v>
      </c>
      <c r="E15" t="s">
        <v>57</v>
      </c>
      <c r="F15" t="s">
        <v>184</v>
      </c>
      <c r="G15" t="s">
        <v>59</v>
      </c>
      <c r="H15" t="s">
        <v>60</v>
      </c>
      <c r="I15" s="1">
        <f>VLOOKUP(B15,[1]工资!$B:$O,14,0)</f>
        <v>45086</v>
      </c>
      <c r="K15" t="s">
        <v>185</v>
      </c>
      <c r="M15" t="s">
        <v>62</v>
      </c>
      <c r="O15" t="s">
        <v>63</v>
      </c>
      <c r="P15" t="s">
        <v>64</v>
      </c>
      <c r="Q15" t="s">
        <v>157</v>
      </c>
      <c r="R15" t="s">
        <v>186</v>
      </c>
      <c r="S15" t="s">
        <v>187</v>
      </c>
      <c r="T15" t="s">
        <v>188</v>
      </c>
      <c r="U15" t="s">
        <v>63</v>
      </c>
      <c r="V15" t="s">
        <v>161</v>
      </c>
      <c r="W15" t="s">
        <v>162</v>
      </c>
      <c r="X15" t="s">
        <v>181</v>
      </c>
      <c r="Y15" t="s">
        <v>181</v>
      </c>
      <c r="AA15" t="s">
        <v>62</v>
      </c>
      <c r="AC15">
        <v>3000</v>
      </c>
      <c r="AF15">
        <v>300</v>
      </c>
      <c r="AH15">
        <v>200</v>
      </c>
      <c r="AO15">
        <f t="shared" si="0"/>
        <v>3500</v>
      </c>
      <c r="AP15">
        <v>4462</v>
      </c>
      <c r="AQ15">
        <v>4462</v>
      </c>
      <c r="AR15">
        <v>2490</v>
      </c>
      <c r="AS15">
        <v>356.96</v>
      </c>
      <c r="AT15">
        <v>89.24</v>
      </c>
      <c r="AU15">
        <v>22.31</v>
      </c>
      <c r="AV15">
        <v>125</v>
      </c>
      <c r="BB15">
        <v>2906.49</v>
      </c>
    </row>
    <row r="16" spans="2:54">
      <c r="B16" t="s">
        <v>189</v>
      </c>
      <c r="C16" t="s">
        <v>55</v>
      </c>
      <c r="D16" t="s">
        <v>190</v>
      </c>
      <c r="E16" t="s">
        <v>57</v>
      </c>
      <c r="F16" t="s">
        <v>191</v>
      </c>
      <c r="G16" t="s">
        <v>59</v>
      </c>
      <c r="H16" t="s">
        <v>60</v>
      </c>
      <c r="I16" s="1">
        <f>VLOOKUP(B16,[1]工资!$B:$O,14,0)</f>
        <v>45108</v>
      </c>
      <c r="K16" t="s">
        <v>192</v>
      </c>
      <c r="M16" t="s">
        <v>62</v>
      </c>
      <c r="O16" t="s">
        <v>63</v>
      </c>
      <c r="P16" t="s">
        <v>64</v>
      </c>
      <c r="Q16" t="s">
        <v>105</v>
      </c>
      <c r="R16" t="s">
        <v>193</v>
      </c>
      <c r="S16" t="s">
        <v>194</v>
      </c>
      <c r="T16" t="s">
        <v>195</v>
      </c>
      <c r="U16" t="s">
        <v>63</v>
      </c>
      <c r="V16" t="s">
        <v>109</v>
      </c>
      <c r="W16" t="s">
        <v>80</v>
      </c>
      <c r="X16" t="s">
        <v>196</v>
      </c>
      <c r="Y16" t="s">
        <v>196</v>
      </c>
      <c r="AA16" t="s">
        <v>62</v>
      </c>
      <c r="AC16">
        <v>3000</v>
      </c>
      <c r="AD16">
        <v>100</v>
      </c>
      <c r="AE16">
        <v>200</v>
      </c>
      <c r="AF16">
        <v>300</v>
      </c>
      <c r="AG16">
        <v>200</v>
      </c>
      <c r="AH16">
        <v>200</v>
      </c>
      <c r="AO16">
        <f t="shared" si="0"/>
        <v>4000</v>
      </c>
      <c r="AP16">
        <v>4462</v>
      </c>
      <c r="AQ16">
        <v>4462</v>
      </c>
      <c r="AR16">
        <v>2490</v>
      </c>
      <c r="AS16">
        <v>356.96</v>
      </c>
      <c r="AT16">
        <v>89.24</v>
      </c>
      <c r="AU16">
        <v>22.31</v>
      </c>
      <c r="AV16">
        <v>125</v>
      </c>
      <c r="BB16">
        <v>3406.49</v>
      </c>
    </row>
    <row r="17" spans="2:54">
      <c r="B17" t="s">
        <v>197</v>
      </c>
      <c r="C17" t="s">
        <v>55</v>
      </c>
      <c r="D17" t="s">
        <v>198</v>
      </c>
      <c r="E17" t="s">
        <v>57</v>
      </c>
      <c r="F17" t="s">
        <v>199</v>
      </c>
      <c r="G17" t="s">
        <v>59</v>
      </c>
      <c r="H17" t="s">
        <v>60</v>
      </c>
      <c r="I17" s="1">
        <f>VLOOKUP(B17,[1]工资!$B:$O,14,0)</f>
        <v>45170</v>
      </c>
      <c r="K17" t="s">
        <v>200</v>
      </c>
      <c r="M17" t="s">
        <v>62</v>
      </c>
      <c r="O17" t="s">
        <v>63</v>
      </c>
      <c r="P17" t="s">
        <v>64</v>
      </c>
      <c r="Q17" t="s">
        <v>157</v>
      </c>
      <c r="R17" t="s">
        <v>201</v>
      </c>
      <c r="S17" t="s">
        <v>202</v>
      </c>
      <c r="T17" t="s">
        <v>203</v>
      </c>
      <c r="U17" t="s">
        <v>63</v>
      </c>
      <c r="V17" t="s">
        <v>118</v>
      </c>
      <c r="W17" t="s">
        <v>80</v>
      </c>
      <c r="X17" t="s">
        <v>204</v>
      </c>
      <c r="Y17" t="s">
        <v>204</v>
      </c>
      <c r="AA17" t="s">
        <v>62</v>
      </c>
      <c r="AC17">
        <v>3000</v>
      </c>
      <c r="AD17">
        <v>500</v>
      </c>
      <c r="AE17">
        <v>200</v>
      </c>
      <c r="AF17">
        <v>300</v>
      </c>
      <c r="AG17">
        <v>200</v>
      </c>
      <c r="AH17">
        <v>200</v>
      </c>
      <c r="AO17">
        <f t="shared" si="0"/>
        <v>4400</v>
      </c>
      <c r="AP17">
        <v>4462</v>
      </c>
      <c r="AQ17">
        <v>4462</v>
      </c>
      <c r="AR17">
        <v>2490</v>
      </c>
      <c r="AS17">
        <v>356.96</v>
      </c>
      <c r="AT17">
        <v>89.24</v>
      </c>
      <c r="AU17">
        <v>22.31</v>
      </c>
      <c r="AV17">
        <v>125</v>
      </c>
      <c r="BB17">
        <v>3806.49</v>
      </c>
    </row>
    <row r="18" spans="2:54">
      <c r="B18" t="s">
        <v>205</v>
      </c>
      <c r="C18" t="s">
        <v>55</v>
      </c>
      <c r="D18" t="s">
        <v>206</v>
      </c>
      <c r="E18" t="s">
        <v>57</v>
      </c>
      <c r="F18" t="s">
        <v>207</v>
      </c>
      <c r="G18" t="s">
        <v>59</v>
      </c>
      <c r="H18" t="s">
        <v>60</v>
      </c>
      <c r="I18" s="1">
        <f>VLOOKUP(B18,[1]工资!$B:$O,14,0)</f>
        <v>45170</v>
      </c>
      <c r="K18" t="s">
        <v>208</v>
      </c>
      <c r="M18" t="s">
        <v>62</v>
      </c>
      <c r="O18" t="s">
        <v>63</v>
      </c>
      <c r="P18" t="s">
        <v>64</v>
      </c>
      <c r="Q18" t="s">
        <v>65</v>
      </c>
      <c r="R18" t="s">
        <v>209</v>
      </c>
      <c r="S18" t="s">
        <v>210</v>
      </c>
      <c r="T18" t="s">
        <v>211</v>
      </c>
      <c r="U18" t="s">
        <v>63</v>
      </c>
      <c r="V18" t="s">
        <v>142</v>
      </c>
      <c r="W18" t="s">
        <v>80</v>
      </c>
      <c r="X18" t="s">
        <v>204</v>
      </c>
      <c r="Y18" t="s">
        <v>204</v>
      </c>
      <c r="AA18" t="s">
        <v>62</v>
      </c>
      <c r="AI18">
        <v>200</v>
      </c>
      <c r="AL18">
        <v>1992</v>
      </c>
      <c r="AO18">
        <f t="shared" si="0"/>
        <v>2192</v>
      </c>
      <c r="AP18">
        <v>4462</v>
      </c>
      <c r="AQ18">
        <v>4462</v>
      </c>
      <c r="AR18">
        <v>2490</v>
      </c>
      <c r="AS18">
        <v>356.96</v>
      </c>
      <c r="AT18">
        <v>89.24</v>
      </c>
      <c r="AU18">
        <v>22.31</v>
      </c>
      <c r="AV18">
        <v>125</v>
      </c>
      <c r="BB18">
        <v>1598.49</v>
      </c>
    </row>
    <row r="19" spans="2:54">
      <c r="B19" t="s">
        <v>212</v>
      </c>
      <c r="C19" t="s">
        <v>55</v>
      </c>
      <c r="D19" t="s">
        <v>213</v>
      </c>
      <c r="E19" t="s">
        <v>57</v>
      </c>
      <c r="F19" t="s">
        <v>214</v>
      </c>
      <c r="G19" t="s">
        <v>59</v>
      </c>
      <c r="H19" t="s">
        <v>60</v>
      </c>
      <c r="I19" s="1">
        <f>VLOOKUP(B19,[1]工资!$B:$O,14,0)</f>
        <v>45200</v>
      </c>
      <c r="K19" t="s">
        <v>215</v>
      </c>
      <c r="M19" t="s">
        <v>62</v>
      </c>
      <c r="O19" t="s">
        <v>63</v>
      </c>
      <c r="P19" t="s">
        <v>64</v>
      </c>
      <c r="Q19" t="s">
        <v>157</v>
      </c>
      <c r="R19" t="s">
        <v>216</v>
      </c>
      <c r="S19" t="s">
        <v>217</v>
      </c>
      <c r="T19" t="s">
        <v>218</v>
      </c>
      <c r="U19" t="s">
        <v>63</v>
      </c>
      <c r="V19" t="s">
        <v>161</v>
      </c>
      <c r="W19" t="s">
        <v>162</v>
      </c>
      <c r="X19" t="s">
        <v>219</v>
      </c>
      <c r="Y19" t="s">
        <v>219</v>
      </c>
      <c r="AA19" t="s">
        <v>62</v>
      </c>
      <c r="AC19">
        <v>3000</v>
      </c>
      <c r="AF19">
        <v>300</v>
      </c>
      <c r="AH19">
        <v>200</v>
      </c>
      <c r="AO19">
        <f t="shared" si="0"/>
        <v>3500</v>
      </c>
      <c r="AP19">
        <v>4462</v>
      </c>
      <c r="AQ19">
        <v>4462</v>
      </c>
      <c r="AR19">
        <v>2490</v>
      </c>
      <c r="AS19">
        <v>356.96</v>
      </c>
      <c r="AT19">
        <v>89.24</v>
      </c>
      <c r="AU19">
        <v>22.31</v>
      </c>
      <c r="AV19">
        <v>125</v>
      </c>
      <c r="BB19">
        <v>2906.49</v>
      </c>
    </row>
    <row r="20" spans="2:54">
      <c r="B20" t="s">
        <v>220</v>
      </c>
      <c r="C20" t="s">
        <v>55</v>
      </c>
      <c r="D20" t="s">
        <v>221</v>
      </c>
      <c r="E20" t="s">
        <v>57</v>
      </c>
      <c r="F20" t="s">
        <v>222</v>
      </c>
      <c r="G20" t="s">
        <v>59</v>
      </c>
      <c r="H20" t="s">
        <v>60</v>
      </c>
      <c r="I20" s="1">
        <f>VLOOKUP(B20,[1]工资!$B:$O,14,0)</f>
        <v>45200</v>
      </c>
      <c r="K20" t="s">
        <v>223</v>
      </c>
      <c r="M20" t="s">
        <v>62</v>
      </c>
      <c r="O20" t="s">
        <v>63</v>
      </c>
      <c r="P20" t="s">
        <v>64</v>
      </c>
      <c r="Q20" t="s">
        <v>224</v>
      </c>
      <c r="R20" t="s">
        <v>225</v>
      </c>
      <c r="S20" t="s">
        <v>226</v>
      </c>
      <c r="T20" t="s">
        <v>227</v>
      </c>
      <c r="U20" t="s">
        <v>63</v>
      </c>
      <c r="V20" t="s">
        <v>228</v>
      </c>
      <c r="W20" t="s">
        <v>162</v>
      </c>
      <c r="X20" t="s">
        <v>219</v>
      </c>
      <c r="Y20" t="s">
        <v>219</v>
      </c>
      <c r="AA20" t="s">
        <v>62</v>
      </c>
      <c r="AC20">
        <v>3000</v>
      </c>
      <c r="AF20">
        <v>300</v>
      </c>
      <c r="AH20">
        <v>200</v>
      </c>
      <c r="AO20">
        <f t="shared" si="0"/>
        <v>3500</v>
      </c>
      <c r="AP20">
        <v>4462</v>
      </c>
      <c r="AQ20">
        <v>4462</v>
      </c>
      <c r="AR20">
        <v>2490</v>
      </c>
      <c r="AS20">
        <v>356.96</v>
      </c>
      <c r="AT20">
        <v>89.24</v>
      </c>
      <c r="AU20">
        <v>22.31</v>
      </c>
      <c r="AV20">
        <v>125</v>
      </c>
      <c r="BB20">
        <v>2906.49</v>
      </c>
    </row>
    <row r="21" spans="2:54">
      <c r="B21" t="s">
        <v>229</v>
      </c>
      <c r="C21" t="s">
        <v>55</v>
      </c>
      <c r="D21" t="s">
        <v>230</v>
      </c>
      <c r="E21" t="s">
        <v>57</v>
      </c>
      <c r="F21" t="s">
        <v>231</v>
      </c>
      <c r="G21" t="s">
        <v>59</v>
      </c>
      <c r="H21" t="s">
        <v>60</v>
      </c>
      <c r="I21" s="1">
        <f>VLOOKUP(B21,[1]工资!$B:$O,14,0)</f>
        <v>45200</v>
      </c>
      <c r="K21" t="s">
        <v>232</v>
      </c>
      <c r="M21" t="s">
        <v>62</v>
      </c>
      <c r="O21" t="s">
        <v>63</v>
      </c>
      <c r="P21" t="s">
        <v>64</v>
      </c>
      <c r="Q21" t="s">
        <v>224</v>
      </c>
      <c r="R21" t="s">
        <v>233</v>
      </c>
      <c r="S21" t="s">
        <v>234</v>
      </c>
      <c r="T21" t="s">
        <v>235</v>
      </c>
      <c r="U21" t="s">
        <v>63</v>
      </c>
      <c r="V21" t="s">
        <v>228</v>
      </c>
      <c r="W21" t="s">
        <v>162</v>
      </c>
      <c r="X21" t="s">
        <v>219</v>
      </c>
      <c r="Y21" t="s">
        <v>219</v>
      </c>
      <c r="AA21" t="s">
        <v>62</v>
      </c>
      <c r="AC21">
        <v>3000</v>
      </c>
      <c r="AF21">
        <v>300</v>
      </c>
      <c r="AH21">
        <v>200</v>
      </c>
      <c r="AO21">
        <f t="shared" si="0"/>
        <v>3500</v>
      </c>
      <c r="AP21">
        <v>4462</v>
      </c>
      <c r="AQ21">
        <v>4462</v>
      </c>
      <c r="AR21">
        <v>2490</v>
      </c>
      <c r="AS21">
        <v>356.96</v>
      </c>
      <c r="AT21">
        <v>89.24</v>
      </c>
      <c r="AU21">
        <v>22.31</v>
      </c>
      <c r="AV21">
        <v>125</v>
      </c>
      <c r="BB21">
        <v>2906.49</v>
      </c>
    </row>
    <row r="22" spans="2:54">
      <c r="B22" t="s">
        <v>236</v>
      </c>
      <c r="C22" t="s">
        <v>55</v>
      </c>
      <c r="D22" t="s">
        <v>230</v>
      </c>
      <c r="E22" t="s">
        <v>57</v>
      </c>
      <c r="F22" t="s">
        <v>231</v>
      </c>
      <c r="G22" t="s">
        <v>59</v>
      </c>
      <c r="H22" t="s">
        <v>60</v>
      </c>
      <c r="I22" s="1">
        <f>VLOOKUP(B22,[1]工资!$B:$O,14,0)</f>
        <v>45200</v>
      </c>
      <c r="K22" t="s">
        <v>237</v>
      </c>
      <c r="M22" t="s">
        <v>62</v>
      </c>
      <c r="O22" t="s">
        <v>63</v>
      </c>
      <c r="P22" t="s">
        <v>64</v>
      </c>
      <c r="Q22" t="s">
        <v>224</v>
      </c>
      <c r="R22" t="s">
        <v>238</v>
      </c>
      <c r="S22" t="s">
        <v>226</v>
      </c>
      <c r="T22" t="s">
        <v>239</v>
      </c>
      <c r="U22" t="s">
        <v>63</v>
      </c>
      <c r="V22" t="s">
        <v>228</v>
      </c>
      <c r="W22" t="s">
        <v>162</v>
      </c>
      <c r="X22" t="s">
        <v>219</v>
      </c>
      <c r="Y22" t="s">
        <v>219</v>
      </c>
      <c r="AA22" t="s">
        <v>62</v>
      </c>
      <c r="AC22">
        <v>3000</v>
      </c>
      <c r="AF22">
        <v>300</v>
      </c>
      <c r="AH22">
        <v>200</v>
      </c>
      <c r="AO22">
        <f t="shared" si="0"/>
        <v>3500</v>
      </c>
      <c r="AP22">
        <v>4462</v>
      </c>
      <c r="AQ22">
        <v>4462</v>
      </c>
      <c r="AR22">
        <v>2490</v>
      </c>
      <c r="AS22">
        <v>356.96</v>
      </c>
      <c r="AT22">
        <v>89.24</v>
      </c>
      <c r="AU22">
        <v>22.31</v>
      </c>
      <c r="AV22">
        <v>125</v>
      </c>
      <c r="BB22">
        <v>2906.49</v>
      </c>
    </row>
    <row r="23" spans="2:54">
      <c r="B23" t="s">
        <v>240</v>
      </c>
      <c r="C23" t="s">
        <v>55</v>
      </c>
      <c r="D23" t="s">
        <v>230</v>
      </c>
      <c r="E23" t="s">
        <v>57</v>
      </c>
      <c r="F23" t="s">
        <v>231</v>
      </c>
      <c r="G23" t="s">
        <v>59</v>
      </c>
      <c r="H23" t="s">
        <v>60</v>
      </c>
      <c r="I23" s="1">
        <f>VLOOKUP(B23,[1]工资!$B:$O,14,0)</f>
        <v>45200</v>
      </c>
      <c r="K23" t="s">
        <v>241</v>
      </c>
      <c r="M23" t="s">
        <v>62</v>
      </c>
      <c r="O23" t="s">
        <v>63</v>
      </c>
      <c r="P23" t="s">
        <v>64</v>
      </c>
      <c r="Q23" t="s">
        <v>224</v>
      </c>
      <c r="R23" t="s">
        <v>242</v>
      </c>
      <c r="S23" t="s">
        <v>234</v>
      </c>
      <c r="T23" t="s">
        <v>243</v>
      </c>
      <c r="U23" t="s">
        <v>63</v>
      </c>
      <c r="V23" t="s">
        <v>228</v>
      </c>
      <c r="W23" t="s">
        <v>162</v>
      </c>
      <c r="X23" t="s">
        <v>244</v>
      </c>
      <c r="Y23" t="s">
        <v>244</v>
      </c>
      <c r="AA23" t="s">
        <v>62</v>
      </c>
      <c r="AC23">
        <v>3000</v>
      </c>
      <c r="AF23">
        <v>300</v>
      </c>
      <c r="AH23">
        <v>200</v>
      </c>
      <c r="AO23">
        <f t="shared" si="0"/>
        <v>3500</v>
      </c>
      <c r="AP23">
        <v>4462</v>
      </c>
      <c r="AQ23">
        <v>4462</v>
      </c>
      <c r="AR23">
        <v>2490</v>
      </c>
      <c r="AS23">
        <v>356.96</v>
      </c>
      <c r="AT23">
        <v>89.24</v>
      </c>
      <c r="AU23">
        <v>22.31</v>
      </c>
      <c r="AV23">
        <v>125</v>
      </c>
      <c r="BB23">
        <v>2906.49</v>
      </c>
    </row>
    <row r="24" spans="2:54">
      <c r="B24" t="s">
        <v>245</v>
      </c>
      <c r="C24" t="s">
        <v>55</v>
      </c>
      <c r="D24" t="s">
        <v>246</v>
      </c>
      <c r="E24" t="s">
        <v>57</v>
      </c>
      <c r="F24" t="s">
        <v>247</v>
      </c>
      <c r="G24" t="s">
        <v>59</v>
      </c>
      <c r="H24" t="s">
        <v>60</v>
      </c>
      <c r="I24" s="1">
        <f>VLOOKUP(B24,[1]工资!$B:$O,14,0)</f>
        <v>45200</v>
      </c>
      <c r="K24" t="s">
        <v>248</v>
      </c>
      <c r="M24" t="s">
        <v>62</v>
      </c>
      <c r="O24" t="s">
        <v>63</v>
      </c>
      <c r="P24" t="s">
        <v>64</v>
      </c>
      <c r="Q24" t="s">
        <v>249</v>
      </c>
      <c r="R24" t="s">
        <v>250</v>
      </c>
      <c r="S24" t="s">
        <v>251</v>
      </c>
      <c r="T24" t="s">
        <v>252</v>
      </c>
      <c r="U24" t="s">
        <v>63</v>
      </c>
      <c r="V24" t="s">
        <v>253</v>
      </c>
      <c r="W24" t="s">
        <v>80</v>
      </c>
      <c r="X24" t="s">
        <v>254</v>
      </c>
      <c r="Y24" t="s">
        <v>254</v>
      </c>
      <c r="AA24" t="s">
        <v>62</v>
      </c>
      <c r="AC24">
        <v>3000</v>
      </c>
      <c r="AD24">
        <v>100</v>
      </c>
      <c r="AE24">
        <v>200</v>
      </c>
      <c r="AF24">
        <v>300</v>
      </c>
      <c r="AG24">
        <v>200</v>
      </c>
      <c r="AH24">
        <v>200</v>
      </c>
      <c r="AO24">
        <f t="shared" si="0"/>
        <v>4000</v>
      </c>
      <c r="AP24">
        <v>4462</v>
      </c>
      <c r="AQ24">
        <v>4462</v>
      </c>
      <c r="AR24">
        <v>2490</v>
      </c>
      <c r="AS24">
        <v>356.96</v>
      </c>
      <c r="AT24">
        <v>89.24</v>
      </c>
      <c r="AU24">
        <v>22.31</v>
      </c>
      <c r="AV24">
        <v>125</v>
      </c>
      <c r="BB24">
        <v>3406.49</v>
      </c>
    </row>
    <row r="25" spans="2:54">
      <c r="B25" t="s">
        <v>255</v>
      </c>
      <c r="C25" t="s">
        <v>55</v>
      </c>
      <c r="D25" t="s">
        <v>256</v>
      </c>
      <c r="E25" t="s">
        <v>57</v>
      </c>
      <c r="F25" t="s">
        <v>257</v>
      </c>
      <c r="G25" t="s">
        <v>59</v>
      </c>
      <c r="H25" t="s">
        <v>60</v>
      </c>
      <c r="I25" s="1">
        <f>VLOOKUP(B25,[1]工资!$B:$O,14,0)</f>
        <v>45261</v>
      </c>
      <c r="K25" t="s">
        <v>258</v>
      </c>
      <c r="M25" t="s">
        <v>62</v>
      </c>
      <c r="O25" t="s">
        <v>63</v>
      </c>
      <c r="P25" t="s">
        <v>64</v>
      </c>
      <c r="Q25" t="s">
        <v>65</v>
      </c>
      <c r="R25" t="s">
        <v>259</v>
      </c>
      <c r="S25" t="s">
        <v>260</v>
      </c>
      <c r="T25" t="s">
        <v>261</v>
      </c>
      <c r="U25" t="s">
        <v>63</v>
      </c>
      <c r="V25" t="s">
        <v>118</v>
      </c>
      <c r="W25" t="s">
        <v>80</v>
      </c>
      <c r="X25" t="s">
        <v>262</v>
      </c>
      <c r="Y25" t="s">
        <v>262</v>
      </c>
      <c r="AA25" t="s">
        <v>62</v>
      </c>
      <c r="AC25">
        <v>3000</v>
      </c>
      <c r="AD25">
        <v>200</v>
      </c>
      <c r="AE25">
        <v>200</v>
      </c>
      <c r="AF25">
        <v>300</v>
      </c>
      <c r="AG25">
        <v>200</v>
      </c>
      <c r="AH25">
        <v>200</v>
      </c>
      <c r="AO25">
        <f t="shared" si="0"/>
        <v>4100</v>
      </c>
      <c r="AP25">
        <v>4462</v>
      </c>
      <c r="AQ25">
        <v>4462</v>
      </c>
      <c r="AR25">
        <v>2490</v>
      </c>
      <c r="AS25">
        <v>356.96</v>
      </c>
      <c r="AT25">
        <v>89.24</v>
      </c>
      <c r="AU25">
        <v>22.31</v>
      </c>
      <c r="AV25">
        <v>125</v>
      </c>
      <c r="BB25">
        <v>3506.49</v>
      </c>
    </row>
    <row r="26" spans="2:54">
      <c r="B26" t="s">
        <v>263</v>
      </c>
      <c r="C26" t="s">
        <v>55</v>
      </c>
      <c r="D26" t="s">
        <v>264</v>
      </c>
      <c r="E26" t="s">
        <v>57</v>
      </c>
      <c r="F26" t="s">
        <v>265</v>
      </c>
      <c r="G26" t="s">
        <v>59</v>
      </c>
      <c r="H26" t="s">
        <v>60</v>
      </c>
      <c r="I26" s="1">
        <f>VLOOKUP(B26,[1]工资!$B:$O,14,0)</f>
        <v>45261</v>
      </c>
      <c r="K26" t="s">
        <v>266</v>
      </c>
      <c r="M26" t="s">
        <v>62</v>
      </c>
      <c r="O26" t="s">
        <v>63</v>
      </c>
      <c r="P26" t="s">
        <v>64</v>
      </c>
      <c r="Q26" t="s">
        <v>139</v>
      </c>
      <c r="R26" t="s">
        <v>267</v>
      </c>
      <c r="S26" t="s">
        <v>202</v>
      </c>
      <c r="T26" t="s">
        <v>268</v>
      </c>
      <c r="U26" t="s">
        <v>63</v>
      </c>
      <c r="V26" t="s">
        <v>269</v>
      </c>
      <c r="W26" t="s">
        <v>270</v>
      </c>
      <c r="X26" t="s">
        <v>262</v>
      </c>
      <c r="Y26" t="s">
        <v>262</v>
      </c>
      <c r="AA26" t="s">
        <v>62</v>
      </c>
      <c r="AC26">
        <v>3000</v>
      </c>
      <c r="AD26">
        <v>550</v>
      </c>
      <c r="AE26">
        <v>200</v>
      </c>
      <c r="AF26">
        <v>300</v>
      </c>
      <c r="AG26">
        <v>200</v>
      </c>
      <c r="AH26">
        <v>200</v>
      </c>
      <c r="AO26">
        <f t="shared" si="0"/>
        <v>4450</v>
      </c>
      <c r="AP26">
        <v>4462</v>
      </c>
      <c r="AQ26">
        <v>4462</v>
      </c>
      <c r="AR26">
        <v>2490</v>
      </c>
      <c r="AS26">
        <v>356.96</v>
      </c>
      <c r="AT26">
        <v>89.24</v>
      </c>
      <c r="AU26">
        <v>22.31</v>
      </c>
      <c r="AV26">
        <v>125</v>
      </c>
      <c r="BB26">
        <v>3856.49</v>
      </c>
    </row>
    <row r="27" spans="2:54">
      <c r="B27" t="s">
        <v>271</v>
      </c>
      <c r="C27" t="s">
        <v>55</v>
      </c>
      <c r="D27" t="s">
        <v>272</v>
      </c>
      <c r="E27" t="s">
        <v>91</v>
      </c>
      <c r="F27" t="s">
        <v>273</v>
      </c>
      <c r="G27" t="s">
        <v>59</v>
      </c>
      <c r="H27" t="s">
        <v>60</v>
      </c>
      <c r="I27" s="1">
        <f>VLOOKUP(B27,[1]工资!$B:$O,14,0)</f>
        <v>45323</v>
      </c>
      <c r="K27" t="s">
        <v>274</v>
      </c>
      <c r="M27" t="s">
        <v>62</v>
      </c>
      <c r="O27" t="s">
        <v>63</v>
      </c>
      <c r="P27" t="s">
        <v>64</v>
      </c>
      <c r="Q27" t="s">
        <v>65</v>
      </c>
      <c r="R27" t="s">
        <v>275</v>
      </c>
      <c r="S27" t="s">
        <v>276</v>
      </c>
      <c r="T27" t="s">
        <v>277</v>
      </c>
      <c r="U27" t="s">
        <v>63</v>
      </c>
      <c r="V27" t="s">
        <v>118</v>
      </c>
      <c r="W27" t="s">
        <v>80</v>
      </c>
      <c r="X27" t="s">
        <v>278</v>
      </c>
      <c r="Y27" t="s">
        <v>278</v>
      </c>
      <c r="AA27" t="s">
        <v>62</v>
      </c>
      <c r="AC27">
        <v>3000</v>
      </c>
      <c r="AD27">
        <v>500</v>
      </c>
      <c r="AE27">
        <v>200</v>
      </c>
      <c r="AF27">
        <v>300</v>
      </c>
      <c r="AG27">
        <v>200</v>
      </c>
      <c r="AH27">
        <v>200</v>
      </c>
      <c r="AM27">
        <v>6.9</v>
      </c>
      <c r="AO27">
        <f t="shared" si="0"/>
        <v>4406.9</v>
      </c>
      <c r="AP27">
        <v>4462</v>
      </c>
      <c r="AQ27">
        <v>4462</v>
      </c>
      <c r="AR27">
        <v>2490</v>
      </c>
      <c r="AS27">
        <v>356.96</v>
      </c>
      <c r="AT27">
        <v>89.24</v>
      </c>
      <c r="AU27">
        <v>22.31</v>
      </c>
      <c r="AV27">
        <v>125</v>
      </c>
      <c r="BB27">
        <v>3813.39</v>
      </c>
    </row>
    <row r="28" spans="2:54">
      <c r="B28" t="s">
        <v>279</v>
      </c>
      <c r="C28" t="s">
        <v>55</v>
      </c>
      <c r="D28" t="s">
        <v>280</v>
      </c>
      <c r="E28" t="s">
        <v>57</v>
      </c>
      <c r="F28" t="s">
        <v>281</v>
      </c>
      <c r="G28" t="s">
        <v>59</v>
      </c>
      <c r="H28" t="s">
        <v>60</v>
      </c>
      <c r="I28" s="1">
        <f>VLOOKUP(B28,[1]工资!$B:$O,14,0)</f>
        <v>45383</v>
      </c>
      <c r="K28" t="s">
        <v>282</v>
      </c>
      <c r="M28" t="s">
        <v>62</v>
      </c>
      <c r="O28" t="s">
        <v>63</v>
      </c>
      <c r="P28" t="s">
        <v>64</v>
      </c>
      <c r="Q28" t="s">
        <v>76</v>
      </c>
      <c r="R28" t="s">
        <v>283</v>
      </c>
      <c r="S28" t="s">
        <v>284</v>
      </c>
      <c r="T28" t="s">
        <v>285</v>
      </c>
      <c r="U28" t="s">
        <v>63</v>
      </c>
      <c r="V28" t="s">
        <v>151</v>
      </c>
      <c r="W28" t="s">
        <v>162</v>
      </c>
      <c r="X28" t="s">
        <v>286</v>
      </c>
      <c r="Y28" t="s">
        <v>286</v>
      </c>
      <c r="AA28" t="s">
        <v>62</v>
      </c>
      <c r="AC28">
        <v>3000</v>
      </c>
      <c r="AD28">
        <v>100</v>
      </c>
      <c r="AE28">
        <v>200</v>
      </c>
      <c r="AF28">
        <v>300</v>
      </c>
      <c r="AG28">
        <v>200</v>
      </c>
      <c r="AH28">
        <v>200</v>
      </c>
      <c r="AO28">
        <f t="shared" si="0"/>
        <v>4000</v>
      </c>
      <c r="AP28">
        <v>4462</v>
      </c>
      <c r="AQ28">
        <v>4462</v>
      </c>
      <c r="AR28">
        <v>2490</v>
      </c>
      <c r="AS28">
        <v>356.96</v>
      </c>
      <c r="AT28">
        <v>89.24</v>
      </c>
      <c r="AU28">
        <v>22.31</v>
      </c>
      <c r="AV28">
        <v>125</v>
      </c>
      <c r="BB28">
        <v>3406.49</v>
      </c>
    </row>
    <row r="29" spans="2:54">
      <c r="B29" t="s">
        <v>287</v>
      </c>
      <c r="C29" t="s">
        <v>55</v>
      </c>
      <c r="D29" t="s">
        <v>288</v>
      </c>
      <c r="E29" t="s">
        <v>57</v>
      </c>
      <c r="F29" t="s">
        <v>289</v>
      </c>
      <c r="G29" t="s">
        <v>59</v>
      </c>
      <c r="H29" t="s">
        <v>60</v>
      </c>
      <c r="I29" s="1">
        <f>VLOOKUP(B29,[1]工资!$B:$O,14,0)</f>
        <v>45413</v>
      </c>
      <c r="K29" t="s">
        <v>290</v>
      </c>
      <c r="M29" t="s">
        <v>62</v>
      </c>
      <c r="O29" t="s">
        <v>63</v>
      </c>
      <c r="P29" t="s">
        <v>64</v>
      </c>
      <c r="Q29" t="s">
        <v>65</v>
      </c>
      <c r="R29" t="s">
        <v>291</v>
      </c>
      <c r="S29" t="s">
        <v>292</v>
      </c>
      <c r="T29" t="s">
        <v>293</v>
      </c>
      <c r="U29" t="s">
        <v>63</v>
      </c>
      <c r="V29" t="s">
        <v>118</v>
      </c>
      <c r="W29" t="s">
        <v>294</v>
      </c>
      <c r="X29" t="s">
        <v>295</v>
      </c>
      <c r="Y29" t="s">
        <v>295</v>
      </c>
      <c r="AA29" t="s">
        <v>62</v>
      </c>
      <c r="AC29">
        <v>3000</v>
      </c>
      <c r="AD29">
        <v>200</v>
      </c>
      <c r="AE29">
        <v>200</v>
      </c>
      <c r="AF29">
        <v>300</v>
      </c>
      <c r="AG29">
        <v>200</v>
      </c>
      <c r="AH29">
        <v>200</v>
      </c>
      <c r="AO29">
        <f t="shared" si="0"/>
        <v>4100</v>
      </c>
      <c r="AP29">
        <v>4462</v>
      </c>
      <c r="AQ29">
        <v>4462</v>
      </c>
      <c r="AR29">
        <v>2490</v>
      </c>
      <c r="AS29">
        <v>356.96</v>
      </c>
      <c r="AT29">
        <v>89.24</v>
      </c>
      <c r="AU29">
        <v>22.31</v>
      </c>
      <c r="AV29">
        <v>125</v>
      </c>
      <c r="BB29">
        <v>3506.49</v>
      </c>
    </row>
    <row r="30" spans="2:54">
      <c r="B30" t="s">
        <v>296</v>
      </c>
      <c r="C30" t="s">
        <v>55</v>
      </c>
      <c r="D30" t="s">
        <v>297</v>
      </c>
      <c r="E30" t="s">
        <v>57</v>
      </c>
      <c r="F30" t="s">
        <v>298</v>
      </c>
      <c r="G30" t="s">
        <v>59</v>
      </c>
      <c r="H30" t="s">
        <v>60</v>
      </c>
      <c r="I30" s="1">
        <f>VLOOKUP(B30,[1]工资!$B:$O,14,0)</f>
        <v>45444</v>
      </c>
      <c r="K30" t="s">
        <v>299</v>
      </c>
      <c r="M30" t="s">
        <v>62</v>
      </c>
      <c r="O30" t="s">
        <v>63</v>
      </c>
      <c r="P30" t="s">
        <v>64</v>
      </c>
      <c r="Q30" t="s">
        <v>65</v>
      </c>
      <c r="R30" t="s">
        <v>300</v>
      </c>
      <c r="S30" t="s">
        <v>301</v>
      </c>
      <c r="T30" t="s">
        <v>302</v>
      </c>
      <c r="U30" t="s">
        <v>63</v>
      </c>
      <c r="V30" t="s">
        <v>303</v>
      </c>
      <c r="W30" t="s">
        <v>304</v>
      </c>
      <c r="X30" t="s">
        <v>305</v>
      </c>
      <c r="Y30" t="s">
        <v>305</v>
      </c>
      <c r="AA30" t="s">
        <v>62</v>
      </c>
      <c r="AC30">
        <v>3000</v>
      </c>
      <c r="AD30">
        <v>550</v>
      </c>
      <c r="AE30">
        <v>200</v>
      </c>
      <c r="AF30">
        <v>300</v>
      </c>
      <c r="AG30">
        <v>200</v>
      </c>
      <c r="AH30">
        <v>200</v>
      </c>
      <c r="AO30">
        <f t="shared" si="0"/>
        <v>4450</v>
      </c>
      <c r="AP30">
        <v>4462</v>
      </c>
      <c r="AQ30">
        <v>4462</v>
      </c>
      <c r="AR30">
        <v>2490</v>
      </c>
      <c r="AS30">
        <v>356.96</v>
      </c>
      <c r="AT30">
        <v>89.24</v>
      </c>
      <c r="AU30">
        <v>22.31</v>
      </c>
      <c r="AV30">
        <v>125</v>
      </c>
      <c r="BB30">
        <v>3856.49</v>
      </c>
    </row>
    <row r="31" spans="2:54">
      <c r="B31" t="s">
        <v>306</v>
      </c>
      <c r="C31" t="s">
        <v>55</v>
      </c>
      <c r="D31" t="s">
        <v>307</v>
      </c>
      <c r="E31" t="s">
        <v>57</v>
      </c>
      <c r="F31" t="s">
        <v>308</v>
      </c>
      <c r="G31" t="s">
        <v>59</v>
      </c>
      <c r="H31" t="s">
        <v>60</v>
      </c>
      <c r="I31" s="1">
        <f>VLOOKUP(B31,[1]工资!$B:$O,14,0)</f>
        <v>45536</v>
      </c>
      <c r="K31" t="s">
        <v>309</v>
      </c>
      <c r="M31" t="s">
        <v>62</v>
      </c>
      <c r="O31" t="s">
        <v>63</v>
      </c>
      <c r="P31" t="s">
        <v>64</v>
      </c>
      <c r="Q31" t="s">
        <v>65</v>
      </c>
      <c r="R31" t="s">
        <v>310</v>
      </c>
      <c r="S31" t="s">
        <v>311</v>
      </c>
      <c r="T31" t="s">
        <v>312</v>
      </c>
      <c r="U31" t="s">
        <v>63</v>
      </c>
      <c r="V31" t="s">
        <v>269</v>
      </c>
      <c r="W31" t="s">
        <v>270</v>
      </c>
      <c r="X31" t="s">
        <v>313</v>
      </c>
      <c r="Y31" t="s">
        <v>313</v>
      </c>
      <c r="AA31" t="s">
        <v>62</v>
      </c>
      <c r="AC31">
        <v>3000</v>
      </c>
      <c r="AD31">
        <v>500</v>
      </c>
      <c r="AE31">
        <v>1000</v>
      </c>
      <c r="AF31">
        <v>300</v>
      </c>
      <c r="AG31">
        <v>200</v>
      </c>
      <c r="AH31">
        <v>200</v>
      </c>
      <c r="AO31">
        <f t="shared" si="0"/>
        <v>5200</v>
      </c>
      <c r="AP31">
        <v>4462</v>
      </c>
      <c r="AQ31">
        <v>4462</v>
      </c>
      <c r="AR31">
        <v>2490</v>
      </c>
      <c r="AS31">
        <v>356.96</v>
      </c>
      <c r="AT31">
        <v>89.24</v>
      </c>
      <c r="AU31">
        <v>22.31</v>
      </c>
      <c r="AV31">
        <v>125</v>
      </c>
      <c r="BB31">
        <v>4606.49</v>
      </c>
    </row>
    <row r="32" spans="2:54">
      <c r="B32" t="s">
        <v>314</v>
      </c>
      <c r="C32" t="s">
        <v>55</v>
      </c>
      <c r="D32" t="s">
        <v>315</v>
      </c>
      <c r="E32" t="s">
        <v>57</v>
      </c>
      <c r="F32" t="s">
        <v>316</v>
      </c>
      <c r="G32" t="s">
        <v>59</v>
      </c>
      <c r="H32" t="s">
        <v>60</v>
      </c>
      <c r="I32" s="1">
        <f>VLOOKUP(B32,[1]工资!$B:$O,14,0)</f>
        <v>45536</v>
      </c>
      <c r="K32" t="s">
        <v>317</v>
      </c>
      <c r="M32" t="s">
        <v>62</v>
      </c>
      <c r="O32" t="s">
        <v>63</v>
      </c>
      <c r="P32" t="s">
        <v>64</v>
      </c>
      <c r="Q32" t="s">
        <v>157</v>
      </c>
      <c r="R32" t="s">
        <v>318</v>
      </c>
      <c r="S32" t="s">
        <v>319</v>
      </c>
      <c r="T32" t="s">
        <v>320</v>
      </c>
      <c r="U32" t="s">
        <v>63</v>
      </c>
      <c r="V32" t="s">
        <v>142</v>
      </c>
      <c r="W32" t="s">
        <v>80</v>
      </c>
      <c r="X32" t="s">
        <v>321</v>
      </c>
      <c r="Y32" t="s">
        <v>321</v>
      </c>
      <c r="AA32" t="s">
        <v>62</v>
      </c>
      <c r="AC32">
        <v>3160</v>
      </c>
      <c r="AO32">
        <f t="shared" si="0"/>
        <v>3160</v>
      </c>
      <c r="AP32">
        <v>4462</v>
      </c>
      <c r="AQ32">
        <v>4462</v>
      </c>
      <c r="AR32">
        <v>2490</v>
      </c>
      <c r="AS32">
        <v>0</v>
      </c>
      <c r="AT32">
        <v>0</v>
      </c>
      <c r="AU32">
        <v>0</v>
      </c>
      <c r="AV32">
        <v>0</v>
      </c>
      <c r="BB32">
        <v>3160</v>
      </c>
    </row>
    <row r="33" spans="2:54">
      <c r="B33" t="s">
        <v>322</v>
      </c>
      <c r="C33" t="s">
        <v>55</v>
      </c>
      <c r="D33" t="s">
        <v>323</v>
      </c>
      <c r="E33" t="s">
        <v>91</v>
      </c>
      <c r="F33" t="s">
        <v>324</v>
      </c>
      <c r="G33" t="s">
        <v>59</v>
      </c>
      <c r="H33" t="s">
        <v>60</v>
      </c>
      <c r="I33" s="1">
        <f>VLOOKUP(B33,[1]工资!$B:$O,14,0)</f>
        <v>45536</v>
      </c>
      <c r="K33" t="s">
        <v>325</v>
      </c>
      <c r="M33" t="s">
        <v>62</v>
      </c>
      <c r="O33" t="s">
        <v>63</v>
      </c>
      <c r="P33" t="s">
        <v>64</v>
      </c>
      <c r="Q33" t="s">
        <v>65</v>
      </c>
      <c r="R33" t="s">
        <v>326</v>
      </c>
      <c r="S33" t="s">
        <v>327</v>
      </c>
      <c r="T33" t="s">
        <v>328</v>
      </c>
      <c r="U33" t="s">
        <v>329</v>
      </c>
      <c r="V33" t="s">
        <v>69</v>
      </c>
      <c r="W33" t="s">
        <v>330</v>
      </c>
      <c r="X33" t="s">
        <v>331</v>
      </c>
      <c r="Y33" t="s">
        <v>331</v>
      </c>
      <c r="AA33" t="s">
        <v>62</v>
      </c>
      <c r="AC33">
        <v>3500</v>
      </c>
      <c r="AD33">
        <v>550</v>
      </c>
      <c r="AE33">
        <v>200</v>
      </c>
      <c r="AF33">
        <v>300</v>
      </c>
      <c r="AG33">
        <v>200</v>
      </c>
      <c r="AH33">
        <v>200</v>
      </c>
      <c r="AO33">
        <f t="shared" si="0"/>
        <v>4950</v>
      </c>
      <c r="AP33">
        <v>4462</v>
      </c>
      <c r="AQ33">
        <v>4462</v>
      </c>
      <c r="AR33">
        <v>2490</v>
      </c>
      <c r="AS33">
        <v>356.96</v>
      </c>
      <c r="AT33">
        <v>89.24</v>
      </c>
      <c r="AU33">
        <v>22.31</v>
      </c>
      <c r="AV33">
        <v>125</v>
      </c>
      <c r="BB33">
        <v>4356.49</v>
      </c>
    </row>
  </sheetData>
  <autoFilter ref="B1:BC33">
    <extLst/>
  </autoFilter>
  <pageMargins left="0.75" right="0.75" top="1" bottom="1" header="0.5" footer="0.5"/>
  <headerFooter/>
  <ignoredErrors>
    <ignoredError sqref="J20:AB33 J3:AB19 A3:G33 BC2:BD2 AW2:BA2 AN2 J2:AB2 A2:G2 AM1:BD1 AH1 A1:AF1 BC28:BD33 AW28:BA33 AN28:AN33 BC27:BD27 AW27:BA27 AN27 BC20:BD26 AW20:BA26 AN20:AN26 BC5:BD19 AW5:BA19 AN5:AN19 BC4:BD4 AW4:BA4 AN4 BC3:BD3 AW3:BA3 AN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蒹葭。</cp:lastModifiedBy>
  <dcterms:created xsi:type="dcterms:W3CDTF">2024-11-08T08:42:00Z</dcterms:created>
  <dcterms:modified xsi:type="dcterms:W3CDTF">2024-11-08T09:11:53Z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C075D7C6C08B405DA144732FCC1596E0_12</vt:lpwstr>
  </property>
  <property fmtid="{D5CDD505-2E9C-101B-9397-08002B2CF9AE}" pid="3" name="KSOProductBuildVer">
    <vt:lpwstr>2052-12.1.0.16120</vt:lpwstr>
  </property>
</Properties>
</file>