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<sst xmlns="http://schemas.openxmlformats.org/spreadsheetml/2006/main" count="66" uniqueCount="57">
  <si>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</si>
  <si>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</si>
  <si>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</si>
  <si>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</si>
  <si>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</si>
  <si>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</si>
  <si>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</si>
  <si>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</si>
  <si>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</si>
  <si>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</si>
  <si>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</si>
  <si>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</si>
  <si>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</si>
  <si>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</si>
  <si>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</si>
  <si>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</si>
  <si>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</si>
  <si>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</si>
  <si>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</si>
  <si>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</si>
  <si>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</si>
  <si>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</si>
  <si>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</si>
  <si>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</si>
  <si>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</si>
  <si>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</si>
  <si>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</si>
  <si>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</si>
  <si>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</si>
  <si>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</si>
  <si>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</si>
  <si>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</si>
  <si>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</si>
  <si>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</si>
  <si>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</si>
  <si>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</si>
  <si>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</si>
  <si>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</si>
  <si>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</si>
  <si>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程鹏涛</t>
  </si>
  <si>
    <t>身份证</t>
  </si>
  <si>
    <t>130423200404224011</t>
  </si>
  <si>
    <t>男</t>
  </si>
  <si>
    <t>在职</t>
  </si>
  <si>
    <t>中国建设银行股份有限公司临漳支行</t>
  </si>
  <si>
    <t>6212840110000040374</t>
  </si>
  <si>
    <t>12</t>
  </si>
  <si>
    <t>是</t>
  </si>
  <si>
    <t>张瑶</t>
  </si>
  <si>
    <t>331081199408109429</t>
  </si>
  <si>
    <t>女</t>
  </si>
  <si>
    <t>建设银行松门支行</t>
  </si>
  <si>
    <t>6236681480016853594</t>
  </si>
  <si>
    <t>林彩芬</t>
  </si>
  <si>
    <t>332623197001317366</t>
  </si>
  <si>
    <t>中国工商银行温岭市松门分行</t>
  </si>
  <si>
    <t>6212261207005723812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</si>
</sst>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0 13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workbookViewId="0">
      <selection activeCell="AL11" sqref="AL11"/>
    </sheetView>
  </sheetViews>
  <sheetFormatPr defaultColWidth="9" defaultRowHeight="14.25" outlineLevelRow="3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9" width="8.625" style="1"/>
  </cols>
  <sheetData>
    <row r="1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G2" s="1" t="s">
        <v>44</v>
      </c>
      <c r="H2" s="1" t="s">
        <v>45</v>
      </c>
      <c r="L2" s="1" t="s">
        <v>46</v>
      </c>
      <c r="M2" s="1" t="s">
        <v>47</v>
      </c>
      <c r="Y2" s="1">
        <v>5000</v>
      </c>
      <c r="Z2" s="7">
        <v>5000</v>
      </c>
      <c r="AA2" s="7">
        <v>5000</v>
      </c>
      <c r="AB2" s="7">
        <v>5000</v>
      </c>
      <c r="AC2" s="8">
        <f>ROUND(Z2*8%,2)</f>
        <v>400</v>
      </c>
      <c r="AD2" s="8">
        <f>ROUND(AA2*2%+5,2)</f>
        <v>105</v>
      </c>
      <c r="AE2" s="8">
        <f>ROUND(AB2*0.5%,2)</f>
        <v>25</v>
      </c>
      <c r="AF2" s="8">
        <f>ROUND(AB2*5%,0)</f>
        <v>250</v>
      </c>
      <c r="AG2" s="1">
        <v>780</v>
      </c>
      <c r="AJ2" s="1">
        <v>0</v>
      </c>
      <c r="AL2" s="1">
        <v>4220</v>
      </c>
    </row>
    <row r="3" spans="1:39">
      <c r="A3" s="1" t="s">
        <v>48</v>
      </c>
      <c r="B3" s="1" t="s">
        <v>40</v>
      </c>
      <c r="C3" s="1" t="s">
        <v>49</v>
      </c>
      <c r="D3" s="1" t="s">
        <v>50</v>
      </c>
      <c r="E3" s="1" t="s">
        <v>43</v>
      </c>
      <c r="G3" s="1" t="s">
        <v>51</v>
      </c>
      <c r="H3" s="9" t="s">
        <v>52</v>
      </c>
      <c r="L3" s="1" t="s">
        <v>46</v>
      </c>
      <c r="M3" s="1" t="s">
        <v>47</v>
      </c>
      <c r="Y3" s="1">
        <v>5000</v>
      </c>
      <c r="Z3" s="7">
        <v>5000</v>
      </c>
      <c r="AA3" s="7">
        <v>5000</v>
      </c>
      <c r="AB3" s="7">
        <v>5000</v>
      </c>
      <c r="AC3" s="8">
        <f>ROUND(Z3*8%,2)</f>
        <v>400</v>
      </c>
      <c r="AD3" s="8">
        <f>ROUND(AA3*2%+5,2)</f>
        <v>105</v>
      </c>
      <c r="AE3" s="8">
        <f>ROUND(AB3*0.5%,2)</f>
        <v>25</v>
      </c>
      <c r="AF3" s="8">
        <f>ROUND(AB3*5%,0)</f>
        <v>250</v>
      </c>
      <c r="AG3" s="1">
        <v>780</v>
      </c>
      <c r="AJ3" s="1">
        <v>0</v>
      </c>
      <c r="AL3" s="1">
        <v>6940</v>
      </c>
    </row>
    <row r="4" spans="1:39">
      <c r="A4" s="1" t="s">
        <v>53</v>
      </c>
      <c r="B4" s="1" t="s">
        <v>40</v>
      </c>
      <c r="C4" s="9" t="s">
        <v>54</v>
      </c>
      <c r="D4" s="1" t="s">
        <v>50</v>
      </c>
      <c r="E4" s="1" t="s">
        <v>43</v>
      </c>
      <c r="G4" s="1" t="s">
        <v>55</v>
      </c>
      <c r="H4" s="9" t="s">
        <v>56</v>
      </c>
      <c r="L4" s="1" t="s">
        <v>46</v>
      </c>
      <c r="M4" s="1" t="s">
        <v>47</v>
      </c>
      <c r="Y4" s="1">
        <v>7000</v>
      </c>
      <c r="AJ4" s="1">
        <v>60</v>
      </c>
      <c r="AL4" s="1">
        <v>6940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2026-01-15T08:13:23Z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1BE36712F779454986EB010CAD340D31_13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